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60" tabRatio="816" firstSheet="10" activeTab="21"/>
  </bookViews>
  <sheets>
    <sheet name="Introducción" sheetId="1" r:id="rId1"/>
    <sheet name="Invitados" sheetId="2" r:id="rId2"/>
    <sheet name="Ppto estimado" sheetId="3" r:id="rId3"/>
    <sheet name="Presupuesto" sheetId="4" r:id="rId4"/>
    <sheet name="Tareas" sheetId="5" r:id="rId5"/>
    <sheet name="Lugar" sheetId="6" r:id="rId6"/>
    <sheet name="Restauración" sheetId="7" r:id="rId7"/>
    <sheet name="Fotógrafo" sheetId="8" r:id="rId8"/>
    <sheet name="Vídeo" sheetId="9" r:id="rId9"/>
    <sheet name="Fotos" sheetId="10" r:id="rId10"/>
    <sheet name="Tarta" sheetId="11" r:id="rId11"/>
    <sheet name="Florista" sheetId="12" r:id="rId12"/>
    <sheet name="Vestidos" sheetId="13" r:id="rId13"/>
    <sheet name="Maquillaje y peluquería" sheetId="14" r:id="rId14"/>
    <sheet name="Invitaciones" sheetId="15" r:id="rId15"/>
    <sheet name="Regalos y detalles" sheetId="16" r:id="rId16"/>
    <sheet name="Músicos" sheetId="17" r:id="rId17"/>
    <sheet name="Música" sheetId="18" r:id="rId18"/>
    <sheet name="Música para evitar" sheetId="19" r:id="rId19"/>
    <sheet name="Esquema mesas" sheetId="20" r:id="rId20"/>
    <sheet name="Reservas Hotel" sheetId="21" r:id="rId21"/>
    <sheet name="Programa día boda" sheetId="22" r:id="rId22"/>
  </sheets>
  <definedNames/>
  <calcPr fullCalcOnLoad="1"/>
</workbook>
</file>

<file path=xl/comments3.xml><?xml version="1.0" encoding="utf-8"?>
<comments xmlns="http://schemas.openxmlformats.org/spreadsheetml/2006/main">
  <authors>
    <author>Gustavo Ant?para</author>
  </authors>
  <commentList>
    <comment ref="B6" authorId="0">
      <text>
        <r>
          <rPr>
            <sz val="9"/>
            <rFont val="Calibri"/>
            <family val="2"/>
          </rPr>
          <t xml:space="preserve">En esta casilla hay que incluir el coste real, sólo en el caso de que difiera del % estimado.
</t>
        </r>
      </text>
    </comment>
  </commentList>
</comments>
</file>

<file path=xl/comments5.xml><?xml version="1.0" encoding="utf-8"?>
<comments xmlns="http://schemas.openxmlformats.org/spreadsheetml/2006/main">
  <authors>
    <author>Gustavo Ant?para</author>
  </authors>
  <commentList>
    <comment ref="C5" authorId="0">
      <text>
        <r>
          <rPr>
            <b/>
            <sz val="9"/>
            <rFont val="Calibri"/>
            <family val="2"/>
          </rPr>
          <t>OK</t>
        </r>
        <r>
          <rPr>
            <sz val="9"/>
            <rFont val="Calibri"/>
            <family val="2"/>
          </rPr>
          <t xml:space="preserve">
</t>
        </r>
      </text>
    </comment>
    <comment ref="C6" authorId="0">
      <text>
        <r>
          <rPr>
            <b/>
            <sz val="9"/>
            <rFont val="Calibri"/>
            <family val="2"/>
          </rPr>
          <t>RETRASO</t>
        </r>
      </text>
    </comment>
    <comment ref="C10" authorId="0">
      <text>
        <r>
          <rPr>
            <b/>
            <sz val="9"/>
            <rFont val="Calibri"/>
            <family val="2"/>
          </rPr>
          <t>REALIZÁNDOSE</t>
        </r>
        <r>
          <rPr>
            <sz val="9"/>
            <rFont val="Calibri"/>
            <family val="2"/>
          </rPr>
          <t xml:space="preserve">
</t>
        </r>
      </text>
    </comment>
    <comment ref="C13" authorId="0">
      <text>
        <r>
          <rPr>
            <b/>
            <sz val="9"/>
            <rFont val="Calibri"/>
            <family val="2"/>
          </rPr>
          <t>RETRASO</t>
        </r>
      </text>
    </comment>
  </commentList>
</comments>
</file>

<file path=xl/comments7.xml><?xml version="1.0" encoding="utf-8"?>
<comments xmlns="http://schemas.openxmlformats.org/spreadsheetml/2006/main">
  <authors>
    <author>Gustavo Ant?para</author>
  </authors>
  <commentList>
    <comment ref="I3" authorId="0">
      <text>
        <r>
          <rPr>
            <b/>
            <sz val="9"/>
            <rFont val="Calibri"/>
            <family val="2"/>
          </rPr>
          <t>No hay que incluirlos. Es el resultado de la hoja Invitados</t>
        </r>
      </text>
    </comment>
  </commentList>
</comments>
</file>

<file path=xl/sharedStrings.xml><?xml version="1.0" encoding="utf-8"?>
<sst xmlns="http://schemas.openxmlformats.org/spreadsheetml/2006/main" count="951" uniqueCount="606">
  <si>
    <t>Lista de floristas</t>
  </si>
  <si>
    <t>Flores y amores</t>
  </si>
  <si>
    <t>Flores del Campo</t>
  </si>
  <si>
    <t>Nombre y apellido</t>
  </si>
  <si>
    <t>Nombre1 y Apellido1</t>
  </si>
  <si>
    <t>Coste estimado</t>
  </si>
  <si>
    <t>¿Tiene las flores que queremos?</t>
  </si>
  <si>
    <t>Ramo de novia</t>
  </si>
  <si>
    <t>Pétalos de rosa</t>
  </si>
  <si>
    <t>Consejos sobre el catering por Creative Edge Parties y Style Me Pretty</t>
  </si>
  <si>
    <t>Nº Invitados</t>
  </si>
  <si>
    <t>Flores para la madre</t>
  </si>
  <si>
    <t>Flores para los ojales</t>
  </si>
  <si>
    <t>Ramitos para el cortejo</t>
  </si>
  <si>
    <t>Niños cortejo</t>
  </si>
  <si>
    <t>Flores en las mesas y del coche</t>
  </si>
  <si>
    <t>Consejos florales elaborados por Nancy Liu Chin y Style Me Pretty</t>
  </si>
  <si>
    <t>Lista de posibles lugares para comprar el vestido o adaptar uno que ya tengamos.</t>
  </si>
  <si>
    <t>thewhitedressbytheshore.com + www.stylemepretty.com</t>
  </si>
  <si>
    <t>Consejos sobre el reportaje por Creative Edge Parties y Style Me Pretty</t>
  </si>
  <si>
    <t xml:space="preserve">1. Antes de comprar el vestido, tened asegurada la fecha y el lugar de la boda. Si consigues visionarte con el vestido en el lugar de la boda, la elección será mucho más fácil.
2. Además del importe del vestido, deberás de tener en cuenta el precio de todos los accesorios del mismo (ropa interior, velo, zapatos...), también has de considerar os arreglos y la conservación después de la boda. 
3. Visita la página web de la tienda antes de llamar para concretar la cita. Así conocerás mejor el tipo de establecimiento y los precios en los que te moverás.   
4. Ten en cuenta que se tarda aproximadamente de 4 a 6 meses en producir un vestido de novia. Lo más recomendable es comenzar la búsqueda con un mínimo de 8 meses de antelación. 
5. Te aconsejamos no llevar a mucha gente a la elección, a veces demasiadas opiniones pueden ser perjudiciales para que tomes la decisión correcta. 
6. La clave está en saber sopesar y valorar correctamente todas las opiniones, eso sí, en última instancia, tu decisión es la verdaderamente importante. Recuerda que eres tú quien llevará el vestido el gran día.
7. Antes de tomar la decisión final, asegúrate de que compartes la política del establecimiento en el que lo estás comprando. 
8. Pregunta si tienes que dejar anticipo, cómo funcionan los arreglos y posibles descuentos en la ropa de la madrina o hermanas y amigas de la novia.  
</t>
  </si>
  <si>
    <t>www.stylemepretty.com</t>
  </si>
  <si>
    <t>Nº de invitaciones</t>
  </si>
  <si>
    <t>Tarjetas de respuesta</t>
  </si>
  <si>
    <t>Nº de programas</t>
  </si>
  <si>
    <t>Sellos</t>
  </si>
  <si>
    <t>Coste estimado total</t>
  </si>
  <si>
    <t xml:space="preserve">1. Solicitad las invitaciones por lo menos 6 meses antes de su boda. Antes que os den la invitación definitiva, insistid en que os enseñen el borrador final. 
2. Poneos de acuerdo en el texto de las invitaciones, cuanto menos texto y más claro y escueto, mejor. 
3. Las invitaciones son la primera correspondencia formal enviada por la pareja, por ello deben coordinar con el estilo de la boda y el de la pareja.
4. Los mapas hechos a mano darán una nota creativa y muy personal a las invitaciones, no penséis que la tecnología es siempre lo mejor. 
5. Si tenéis una caligrafía exquisita, proponeos escribir a mano las invitaciones. Eso sí, hacedlo con tiempo y poco a poco. El resultado será espectacular y muy personal. 
6. Contad con un 20% más en el número de invitaciones, siempre hay gente que las pierde o personas que os pedirán alguna más para coleccionar.
7. Ahorrad en gastos de envío incluyendo los nombres de los invitados que vivan aún en la casa de los padres.  
8. Si entregáis en mano las invitaciones, podéis utilizar un sello antiguo en el sobre. Incluso podéis diseñar un sello propio.
</t>
  </si>
  <si>
    <t>www.mrboddington.com + www.stylemepretty.com</t>
  </si>
  <si>
    <t>David Rodríguez</t>
  </si>
  <si>
    <t xml:space="preserve">1. Un detalle precioso es dejar una pequeña bolsa de sorpresas para los invitados que vienen de fuera. Prepárales mapas con tus lugares preferidos marcados y un itinerario de la boda, será la manera perfecta de dar la bienvenida a amigos y familiares.
2. Los detalles que regaléis en la boda deben reflejar vuestra personalidad y vuestros gustos. Por ejemplo si os apasiona el café, podéis regalar una bolsita de granos de café en un saco de arpillera.
3. Si no os convence ningún detalle para entregar a los invitados, no pasa nada. Muchas veces es mejor no regalar por regalar. Así contaréis con un presupuesto extra para gastar en otro concepto.
4. Si sois solidarios, siempre podéis donar la cantidad estipulada para el detalle a una organización benéfica de vuestra elección, dejando una notita en los platos de los invitados.
5. Un detalle comestible es un éxito asegurado. Una sugerencia es que regaléis un producto típico de la zona (ya sea licor o dulce).
</t>
  </si>
  <si>
    <t>4. Aseguraos de que tengan experiencia en bodas. Las actuaciones en bodas son muy diferentes a cualquier otro tipo de celebraciones. Es muy importante que cumplan con la etiqueta y con el protocolo y estilo que queráis imprimir a vuestra boda.</t>
  </si>
  <si>
    <t xml:space="preserve">1. Si es posible, tratad de tener al menos 2 reuniones con el líder de la banda o DJ, el secreto está en encontrar el que mejor se adapte a vuestro gusto y al de los invitados.
2. Si consideráis la celebración lo más importante, estad predispuestos a invertir aquí gran parte del presupuesto. Si queréis actuaciones en directo, tened en cuenta que deberéis dedicar un 10% ó 20% para la contratación de los diferentes artistas.
3. Concretad con la banda o el DJ lo que hará exactamente además de encargarse de la música. No deis por sentado que serán los perfectos maestros de ceremonias hasta que comprobéis por bodas anteriores que realmente lo son.
4. Aseguraos de que tienen experiencia en bodas. La realización de una boda es diferente a cualquier otro tipo de celebración. Deberán controlar a la perfección las normas de educación y protocolo que queréis que se sigan.
5. La labor del DJ o de la banda es fundamental, pueden conseguir que la celebración sea un éxito o un fracaso. Por ello no escatiméis horas en la planificación detallada de todo.
</t>
  </si>
  <si>
    <t>El tractor amarillo</t>
  </si>
  <si>
    <t>Zapato veloz</t>
  </si>
  <si>
    <t>ESQUEMA DE LAS MESAS</t>
  </si>
  <si>
    <t>michelleragoltd.com + www.stylemepretty.com</t>
  </si>
  <si>
    <t>PROGRAMA</t>
  </si>
  <si>
    <t xml:space="preserve">1. Recuerda que el promedio de duración del peinado y maquillaje de la novia es de unas 2 horas. La madrina, hermanas y amigas de los novios requerirán parecido tiempo. Contad con este tiempo y madrugad para tomar algo juntas antes e ir espantando los temidos nervios.
2. En todos los horarios del día de la boda aseguraos incluir tiempo para la tranquilidad de los novios, no os preparéis un horario demasiado ajustado, recordad que será un día muy intenso y cargado de emociones.
3. No preparéis demasiadas actividades para los invitados. Disfrutaréis mucho más si cada cosa tiene su tempo medido.
</t>
  </si>
  <si>
    <t>www.michelleragoltd.com + www.stylemepretty.com</t>
  </si>
  <si>
    <t>Incluye permanente de pestañas y limpieza de cutis</t>
  </si>
  <si>
    <t>Floristas</t>
  </si>
  <si>
    <t xml:space="preserve">1. Recorta y clasifica fotos de revistas o imprime imágenes de flores que te gustan. Recuerda que una imagen vale más que mil palabras. 
2. Si vas a ir acompañada (por tu pareja, amigos, padres...) a la entrevista, reúnete antes con las personas que te van a acompañar, de este modo la reunión con el profesional será lo más fructífera posible.
3. Si tienes fotos de tu vestido y, por ejemplo, muestras de tela de los vestidos de los pajes, no dudes en llevarlas a la reunión. Igualmente, lleva fotos de los lugares que hay que decorar e indica el modelo de coche nupcial. De este modo el profesional adelantará mucho trabajo y te dará sus mejores consejos. 
4. Si realmente quieres ahorrar dinero, pregúntale al florista o al diseñador floral cuáles son las flores de temporada que mejor adornarán la celebración. 
5. Los toques monocromáticos pueden lograr una decoración audaz y original, mientras que los contrastes pueden lograr una decoración impresionante. Consulta con el profesional la mejor opción.
6. Un diseñador floral bueno y experimentado debe ser capaz de conseguir una exquisita decoración utilizando flores de temporada, no tiene por qué utilizar flores exóticas o de fuera de temporada que siempre elevarán el coste. Consulta con el profesional las flores similares, hay un montón de especies que no conoces y que te asombrarán por su belleza y parecido a especies más conocidas.
7. Antes de hacer planes detallados de la decoración floral, pregunta al responsable del lugar de la celebración si hay algún tipo de restricción. Pregunta si es obligatorio dejar en el lugar las flores, o si se pueden llevar. Pregunta también con cuánta antelación puede ir el profesional a preparar la decoración el día de la boda.
8. A veces, los jarrones o porta flores se alquilan. En ese caso que alguien de vuestra confianza vigile que nadie se los lleve y que el decorador los recoja en su totalidad.
9. Si la celebración es al aire libre y prevéis temperaturas elevadas, no estaría de más contar con un segundo ramo de novia por si el primero se estropea. Si no ocurre, siempre lo podréis regalar a un ser querido, seguro que agradece muchísimo este detalle.
</t>
  </si>
  <si>
    <t>DJ Inc.</t>
  </si>
  <si>
    <t>111-111-1111</t>
  </si>
  <si>
    <t>NOMBRE</t>
  </si>
  <si>
    <t>Dirección de e-mail</t>
  </si>
  <si>
    <t>Página WEB</t>
  </si>
  <si>
    <t>HORAS</t>
  </si>
  <si>
    <t>NOTAS</t>
  </si>
  <si>
    <t>Nombre y apellidos</t>
  </si>
  <si>
    <t>contacto@ejemplo.com</t>
  </si>
  <si>
    <t>Recomendado por un amigo.  Utiliza MP3s. Prefiere trabajar con lista de música ya preparada.</t>
  </si>
  <si>
    <t>Cuarteto de cuerda</t>
  </si>
  <si>
    <t>Nombre 2 y apellidos 2</t>
  </si>
  <si>
    <t>Ceremonia</t>
  </si>
  <si>
    <t>Cuarteto de cuerda de la Escuela de Música</t>
  </si>
  <si>
    <t>Cuarteto profesional</t>
  </si>
  <si>
    <t>1. Siempre que sea posible, tratad de tener una reunión presencial con  el líder de la banda o DJ, buscad el que mejor se adapte a vuestro gusto y al de vuestros invitados.</t>
  </si>
  <si>
    <t>2. Si la celebración es lo más importante para vosotros, invertid en ella. Si vuestra prioridad es la fiesta de depués de la ceremonia, considerad la posibilidad de dedicar un 10% ó 20% al entretenimiento (las actuaciones en directo por parte de los artistas suelen ser más caras dependiendo de su caché).</t>
  </si>
  <si>
    <t>3. Aseguraos de dejar claro con la banda o DJ el papel que va a desempeñar en la celebración. No déis por sentado que será el perfecto maestro de ceremonias, lo mejor es que os enseñen videos de otras bodas par que os quede claro el estilo.</t>
  </si>
  <si>
    <t>5. Sed conscientes de que en vuestro planteamiento de la celebración erradicará el éxito o el fracaso de la boda. Por ello no escatiméis horas de planificación detallada para que ningún detalle arruine vuestra celebración ideal.</t>
  </si>
  <si>
    <t>PLANIFICADOR DE BODA: TODO EN UNO</t>
  </si>
  <si>
    <t>Este documento Todo en Uno de Planificador de Bodas incluye todos las plantillas de Google Docs wedding.  Cada plantilla es una hoja nueva.  Mantened toda la información en un sólo lugar para ver y comparar los proveedores, hacer un seguimiento del presupuesto y mucho más.</t>
  </si>
  <si>
    <t>3.  No os olvidéis de visitar la última hoja que se centra en la planificación y la organización del gran día.</t>
  </si>
  <si>
    <t>4. Las celdas subrayadas en azul se utilizan para calcular los costes de otros artículos. Por ejemplo, el número de pajes se utilizará para calcular el costo total de todos los vestidos del cortejo nupcial.</t>
  </si>
  <si>
    <t>5. Las celdas resaltadas en color naranja tienen fórmulas y se auto-calculan. No modifiquéis estas celdas.</t>
  </si>
  <si>
    <t>Enhorabuena y, sobre todo, disfrutad planificando vuestro gran día.</t>
  </si>
  <si>
    <t>No</t>
  </si>
  <si>
    <t>{michelleragoltd.com + www.stylemepretty.com}</t>
  </si>
  <si>
    <t>Reception</t>
  </si>
  <si>
    <t>Parking</t>
  </si>
  <si>
    <t>example.com</t>
  </si>
  <si>
    <t>Wedding Cake</t>
  </si>
  <si>
    <t>Num Bridesmaids Hidden Column</t>
  </si>
  <si>
    <t>Bridal Gown</t>
  </si>
  <si>
    <t>Total</t>
  </si>
  <si>
    <t>*</t>
  </si>
  <si>
    <t>Blake Neely</t>
  </si>
  <si>
    <t>Better Together</t>
  </si>
  <si>
    <t>Jack Johnson</t>
  </si>
  <si>
    <t>Into the Mystic</t>
  </si>
  <si>
    <t>Van Morrison</t>
  </si>
  <si>
    <t>Hold My Hand</t>
  </si>
  <si>
    <t>Hootie &amp; the Blowfish</t>
  </si>
  <si>
    <t>All I Want is You</t>
  </si>
  <si>
    <t>Juno Soundtrack</t>
  </si>
  <si>
    <t>dinner</t>
  </si>
  <si>
    <t>Black Balloon</t>
  </si>
  <si>
    <t>Goo Goo Dolls</t>
  </si>
  <si>
    <t>The Difference</t>
  </si>
  <si>
    <t>Matchbox Twenty</t>
  </si>
  <si>
    <t>?</t>
  </si>
  <si>
    <t>Stayin Alive</t>
  </si>
  <si>
    <t>Bee Gees</t>
  </si>
  <si>
    <t>dancing</t>
  </si>
  <si>
    <t>Banana Man</t>
  </si>
  <si>
    <t>Tally hall</t>
  </si>
  <si>
    <t>Chicken dance</t>
  </si>
  <si>
    <t>Everyone!</t>
  </si>
  <si>
    <t>Thriller</t>
  </si>
  <si>
    <t>Michael Jackson</t>
  </si>
  <si>
    <t>In the mood</t>
  </si>
  <si>
    <t>Glenn Miller</t>
  </si>
  <si>
    <t>sing sing sing</t>
  </si>
  <si>
    <t>benny goodman</t>
  </si>
  <si>
    <t>Ain't That a Kick in the Head</t>
  </si>
  <si>
    <t>Dean Martin</t>
  </si>
  <si>
    <t>slideshow?</t>
  </si>
  <si>
    <t>you and me and the bottle make three</t>
  </si>
  <si>
    <t>big bad voodoo daddy</t>
  </si>
  <si>
    <t>good song!</t>
  </si>
  <si>
    <t>Crazy Love</t>
  </si>
  <si>
    <t>Moondance</t>
  </si>
  <si>
    <t>"</t>
  </si>
  <si>
    <t>Do not play list</t>
  </si>
  <si>
    <t>Total:</t>
  </si>
  <si>
    <t>Hotel</t>
  </si>
  <si>
    <t>Hotel Tips by Michelle Rago + Style Me Pretty</t>
  </si>
  <si>
    <t>3 PM</t>
  </si>
  <si>
    <t>4 PM</t>
  </si>
  <si>
    <t>4-5 PM</t>
  </si>
  <si>
    <t>5pm</t>
  </si>
  <si>
    <t>6pm</t>
  </si>
  <si>
    <t>7:30-8:30 PM</t>
  </si>
  <si>
    <t>LISTA DE INVITADOS</t>
  </si>
  <si>
    <t>Lo primero que hay que determinar son los invitados que queremos. A continuación, averigüad si tienen restricciones en la dieta y si pueden asistir. Cuando haya pasado la boda, os aconsejamos hacer un seguimiento de todos los regalos en la columna N. Ocultad las filas que no necesitéis.</t>
  </si>
  <si>
    <t>Consejos para la elección de invitados realizados por Michelle Rago y Style Me Pretty</t>
  </si>
  <si>
    <t>Nombre</t>
  </si>
  <si>
    <t>Apellidos</t>
  </si>
  <si>
    <t>Dirección</t>
  </si>
  <si>
    <t xml:space="preserve">Email </t>
  </si>
  <si>
    <t>Restricciones de dieta</t>
  </si>
  <si>
    <t>Sí</t>
  </si>
  <si>
    <t>Avisado día boda</t>
  </si>
  <si>
    <t>Enviada invitación</t>
  </si>
  <si>
    <t>Nº de invitados</t>
  </si>
  <si>
    <t>Niños</t>
  </si>
  <si>
    <t>Mesa</t>
  </si>
  <si>
    <t>Vienen de fuera de la ciudad</t>
  </si>
  <si>
    <t>Descripción del regalo</t>
  </si>
  <si>
    <t>Notas</t>
  </si>
  <si>
    <t>juan@gmail.com</t>
  </si>
  <si>
    <t>Necesitan hotel</t>
  </si>
  <si>
    <t>Avenida del Cerro, 27 28015 Madrid</t>
  </si>
  <si>
    <t>Vegetariano (1 Pax)</t>
  </si>
  <si>
    <t>PRESUPUESTO ADMISIBLE</t>
  </si>
  <si>
    <t>Ropa</t>
  </si>
  <si>
    <t>Flores</t>
  </si>
  <si>
    <t>Reportaje fotográfico</t>
  </si>
  <si>
    <t>Anillos</t>
  </si>
  <si>
    <t>Varios</t>
  </si>
  <si>
    <t>Comida del día siguiente con familia cercana</t>
  </si>
  <si>
    <t>Luna de Miel</t>
  </si>
  <si>
    <t>Invitaciones</t>
  </si>
  <si>
    <t>Estimado</t>
  </si>
  <si>
    <t>EL PRESUPUESTO DE LA BODA</t>
  </si>
  <si>
    <t xml:space="preserve">Diseño basado en la plantilla de Vertex42.com's Wedding Budget </t>
  </si>
  <si>
    <t>Instrucciones:</t>
  </si>
  <si>
    <t>Real</t>
  </si>
  <si>
    <t>Vestido de novia</t>
  </si>
  <si>
    <t>Zapatos de novia</t>
  </si>
  <si>
    <t>Alfombras para la celebración</t>
  </si>
  <si>
    <t>Lencería</t>
  </si>
  <si>
    <t>Medias</t>
  </si>
  <si>
    <t>Joyas</t>
  </si>
  <si>
    <t>Tocado de novia/velo</t>
  </si>
  <si>
    <t>Guantes</t>
  </si>
  <si>
    <t>Ropa del cortijo nupcial</t>
  </si>
  <si>
    <t>Complementos del cortijo nupcial</t>
  </si>
  <si>
    <t>Zapatos del cortijo nupcial</t>
  </si>
  <si>
    <t>Traje del novio</t>
  </si>
  <si>
    <t>Ropa de los padrinos</t>
  </si>
  <si>
    <t>Liga</t>
  </si>
  <si>
    <t>Imprevistos</t>
  </si>
  <si>
    <t>Ropa postboda</t>
  </si>
  <si>
    <t>Ropa para la luna de miel</t>
  </si>
  <si>
    <t>Adornos cortejo nupcial (niños)</t>
  </si>
  <si>
    <t>Tarifa iglesia</t>
  </si>
  <si>
    <t>Tarifa por boda</t>
  </si>
  <si>
    <t>Decoración del altar</t>
  </si>
  <si>
    <t>Alquiler de bancos para novios y padrinos</t>
  </si>
  <si>
    <t>Decoración del comedor</t>
  </si>
  <si>
    <t>Libro de firmas/ plumas</t>
  </si>
  <si>
    <t>Almohada porta anillos</t>
  </si>
  <si>
    <t>Cestitas porta petálos</t>
  </si>
  <si>
    <t>Velas</t>
  </si>
  <si>
    <t>Decoración del pasillo</t>
  </si>
  <si>
    <t>Gratificación</t>
  </si>
  <si>
    <t>Monaguillos</t>
  </si>
  <si>
    <t>Transporte</t>
  </si>
  <si>
    <t>Cuidado de niños</t>
  </si>
  <si>
    <t>Catering</t>
  </si>
  <si>
    <t>Camareros del bar</t>
  </si>
  <si>
    <t>Licores</t>
  </si>
  <si>
    <t>Mesas/sillas</t>
  </si>
  <si>
    <t>Decoración</t>
  </si>
  <si>
    <t>Seguridad</t>
  </si>
  <si>
    <t>Música</t>
  </si>
  <si>
    <t>Sistema de sonido</t>
  </si>
  <si>
    <t>Parking de invitados</t>
  </si>
  <si>
    <t>Vajilla</t>
  </si>
  <si>
    <t>Centros de mesas</t>
  </si>
  <si>
    <t>Mantelería</t>
  </si>
  <si>
    <t>Comida</t>
  </si>
  <si>
    <t>Camareros</t>
  </si>
  <si>
    <t>TOTAL ÁGAPE</t>
  </si>
  <si>
    <t>FLORES</t>
  </si>
  <si>
    <t>TOTAL CEREMONIA</t>
  </si>
  <si>
    <t>FOTOGRAFÍA</t>
  </si>
  <si>
    <t>Reportaje nupcial</t>
  </si>
  <si>
    <t>Fotos invitados</t>
  </si>
  <si>
    <t>Fotos ceremonia</t>
  </si>
  <si>
    <t>Album digital</t>
  </si>
  <si>
    <t>Vídeo</t>
  </si>
  <si>
    <t>TOTAL FOTOGRAFÍA</t>
  </si>
  <si>
    <t>LUNA DE MIEL</t>
  </si>
  <si>
    <t>Tasas de aeropuertos</t>
  </si>
  <si>
    <t>Hoteles</t>
  </si>
  <si>
    <t>Alquiler de coche</t>
  </si>
  <si>
    <t>Salidas nocturnas</t>
  </si>
  <si>
    <t>TOTAL LUNA DE MIEL</t>
  </si>
  <si>
    <t>INVITACIONES</t>
  </si>
  <si>
    <t>Sellos correos</t>
  </si>
  <si>
    <t>Impresión mapas para invitados de fuera</t>
  </si>
  <si>
    <t>Sellos para respuestas</t>
  </si>
  <si>
    <t>Tarjetas de la ceremonia</t>
  </si>
  <si>
    <t>Impresión de tarjetas</t>
  </si>
  <si>
    <t>Programa de boda</t>
  </si>
  <si>
    <t>Impresión de direcciones</t>
  </si>
  <si>
    <t>TOTAL INVITACIONES</t>
  </si>
  <si>
    <t>Alquiler del local</t>
  </si>
  <si>
    <t>Camareros de bar</t>
  </si>
  <si>
    <t>Limusina</t>
  </si>
  <si>
    <t>ANILLOS</t>
  </si>
  <si>
    <t>Anillo de pedida</t>
  </si>
  <si>
    <t>Alianzas</t>
  </si>
  <si>
    <t>Grabar las alianzas</t>
  </si>
  <si>
    <t>Arroz, pétalos de rosas</t>
  </si>
  <si>
    <t>Globos</t>
  </si>
  <si>
    <t>VARIOS</t>
  </si>
  <si>
    <t>Detalles</t>
  </si>
  <si>
    <t>TOTAL COCKTAIL</t>
  </si>
  <si>
    <t>Manicura</t>
  </si>
  <si>
    <t>Peluquería y manicura madrina</t>
  </si>
  <si>
    <t>Maquillaje</t>
  </si>
  <si>
    <t>Wedding Planner</t>
  </si>
  <si>
    <t>Coordinador</t>
  </si>
  <si>
    <t>Hotel para invitados</t>
  </si>
  <si>
    <t>Otros</t>
  </si>
  <si>
    <t>Permisos de matrimonio (papeleo)</t>
  </si>
  <si>
    <t>Almuerzo con padrinos</t>
  </si>
  <si>
    <t>Peluquería</t>
  </si>
  <si>
    <t>TOTAL VARIOS</t>
  </si>
  <si>
    <t>Regalitos niños</t>
  </si>
  <si>
    <t>Regalos de pedida</t>
  </si>
  <si>
    <t>REGALOS/DETALLES</t>
  </si>
  <si>
    <t>Detalle invitados</t>
  </si>
  <si>
    <t>TOTAL REGALOS/DETALLES</t>
  </si>
  <si>
    <t>GASTOS TOTALES</t>
  </si>
  <si>
    <t>NUESTRA LISTA DE COSAS PENDIENTES</t>
  </si>
  <si>
    <t>Comparte esta lista con tu pareja y con las personas cercanas que os están ayudando con los preparativos</t>
  </si>
  <si>
    <t>Cosas pendientes</t>
  </si>
  <si>
    <t>Progresión</t>
  </si>
  <si>
    <t>Las celdas de progresión son de diferente color, según el estado de actuación de las mismas.</t>
  </si>
  <si>
    <t>Explorad y trabajar con las plantillas de  Google Docs wedding</t>
  </si>
  <si>
    <t>RETRASO</t>
  </si>
  <si>
    <t>No comenzada</t>
  </si>
  <si>
    <t xml:space="preserve">Comenzar a rellenar las hojas de wedding planner </t>
  </si>
  <si>
    <t>Seguimiento de planificaciones</t>
  </si>
  <si>
    <t>Recopilar direcciones de invitados</t>
  </si>
  <si>
    <t>Crear una página web de la boda</t>
  </si>
  <si>
    <t>Entrevistas con fotógrafos</t>
  </si>
  <si>
    <t>Elegir servicio de catering</t>
  </si>
  <si>
    <t>Elegir música</t>
  </si>
  <si>
    <t>Mes, día, año</t>
  </si>
  <si>
    <t>Lista de posibles lugares de celebración</t>
  </si>
  <si>
    <t>Persona de contacto</t>
  </si>
  <si>
    <t>Email</t>
  </si>
  <si>
    <t>Aforo</t>
  </si>
  <si>
    <t>Horas (banquete + fiesta)</t>
  </si>
  <si>
    <t>Barra Libre por persona</t>
  </si>
  <si>
    <t>Regalo suite nupcial</t>
  </si>
  <si>
    <t>RESTAURANTE DEL AMOR</t>
  </si>
  <si>
    <t>contacto2@ejemplo.com</t>
  </si>
  <si>
    <t>http://www.ejemplo.com</t>
  </si>
  <si>
    <t>http://www.ejemplo2.com</t>
  </si>
  <si>
    <t>Avda. de la Villa 3, Madrid</t>
  </si>
  <si>
    <t>Paseo del Cantábrico, Santander</t>
  </si>
  <si>
    <t>Jaime Amor</t>
  </si>
  <si>
    <t>Mª Flor Reyes</t>
  </si>
  <si>
    <t>91 100 100 10</t>
  </si>
  <si>
    <t>942 942 942</t>
  </si>
  <si>
    <t>Contacto</t>
  </si>
  <si>
    <t>Teléfono</t>
  </si>
  <si>
    <t>Web</t>
  </si>
  <si>
    <t>Coste Estimado</t>
  </si>
  <si>
    <t>Empresa</t>
  </si>
  <si>
    <t>Manolo Martín</t>
  </si>
  <si>
    <t>ejemplo@diariodeunanovia.com</t>
  </si>
  <si>
    <t>www.diariodeunanovia.com</t>
  </si>
  <si>
    <t>Son muy buenos</t>
  </si>
  <si>
    <t>Empresa 2</t>
  </si>
  <si>
    <t>2. Pide siempre un presupuesto total, no te conformes con el precio/comensal, debes saber si se incluye todo lo que realmente necesitas.</t>
  </si>
  <si>
    <t xml:space="preserve">1. Debes tener en cuenta hacer una prueba 2 meses antes del enlace.  </t>
  </si>
  <si>
    <t>Natividad Guinea</t>
  </si>
  <si>
    <t>Coste/día</t>
  </si>
  <si>
    <t>Coste/Boda</t>
  </si>
  <si>
    <t>Fotógrafos</t>
  </si>
  <si>
    <t>Lista de los posibles fotógrafos y los diferentes paquetes u ofertas</t>
  </si>
  <si>
    <t>Lista de los posibles proveedores de Restaurante o Catering y su tipo de servicio</t>
  </si>
  <si>
    <t>El precio incluye vídeo y 200 copias</t>
  </si>
  <si>
    <t>Coste/Álbum</t>
  </si>
  <si>
    <t>Coste/hora</t>
  </si>
  <si>
    <t>Horas</t>
  </si>
  <si>
    <t>Coste/DVD</t>
  </si>
  <si>
    <t>3D</t>
  </si>
  <si>
    <t>X</t>
  </si>
  <si>
    <t>1. Utilizad la hoja de cálculo para establecer el Estimador de presupuesto previsto para cada categoría, debajo de la palabra "estimado" poned vuestra estimación de gasto para cada categoría.
2. Anotad las cantidades estimadas para cada elemento de cada categoría, tratad de mantenerlas por debajo del presupuesto estimado.
3. Cuando cerréis una compra, anotad la cantidad en la columna llamada Real.
4. Tratad de hacer que el total de cada categoría sea igual o inferior a la cantidad estimada presupuestada.</t>
  </si>
  <si>
    <t>LUGAR DE LA CELEBRACIÓN</t>
  </si>
  <si>
    <t>Servicio de Restaurante y Catering</t>
  </si>
  <si>
    <t>Coste</t>
  </si>
  <si>
    <t>Coste Total</t>
  </si>
  <si>
    <t>Otros gastos</t>
  </si>
  <si>
    <t>Finca Jardín Botánico</t>
  </si>
  <si>
    <t>Precioso salón con vistas al mar</t>
  </si>
  <si>
    <t>Alquiler espacio</t>
  </si>
  <si>
    <t>Invitados</t>
  </si>
  <si>
    <t>Confirmados</t>
  </si>
  <si>
    <t>TOTAL INVITADOS FINALES</t>
  </si>
  <si>
    <t>Previsión del presupuesto de la Boda</t>
  </si>
  <si>
    <t>Restaurante-Catering</t>
  </si>
  <si>
    <t>Detalles y regalos</t>
  </si>
  <si>
    <t>TOTAL</t>
  </si>
  <si>
    <t>%REAL</t>
  </si>
  <si>
    <t>Estimado/real</t>
  </si>
  <si>
    <t>%EST.</t>
  </si>
  <si>
    <t>Lugar celebración</t>
  </si>
  <si>
    <t>OK</t>
  </si>
  <si>
    <t>REALIZÁNDOSE</t>
  </si>
  <si>
    <t>Elegir lugar del cocktail</t>
  </si>
  <si>
    <t>Diseño basado en la plantilla de Vertex42.com's Wedding Budget.</t>
  </si>
  <si>
    <t>1. Estableced una cantidad presupuesto máximo
2. Modificad los porcentajes, según sea necesario en %ESTIMADO
3. Cuadrad los porcentajes totales al 100%
4. Transferid los importes a la hoja de Presupuesto (lo hace automáticamente)</t>
  </si>
  <si>
    <t>LUGAR DE CELEBRACION</t>
  </si>
  <si>
    <t>Ramo</t>
  </si>
  <si>
    <t>TOTAL LUGAR</t>
  </si>
  <si>
    <t>Iglesia</t>
  </si>
  <si>
    <t>COMIDA FAMILIARES</t>
  </si>
  <si>
    <t>Restaurante</t>
  </si>
  <si>
    <t>Músicos/Dj</t>
  </si>
  <si>
    <t>MÚSICOS/DJ</t>
  </si>
  <si>
    <t>Cócktail</t>
  </si>
  <si>
    <t>Baile</t>
  </si>
  <si>
    <t>Nota: Los valores del defecto son sugerencias para que comencéis con el presupuesto y preveáis acortarlo o subirlo.</t>
  </si>
  <si>
    <t>Tal vez los cálculos de la tarta sean por ración. Igualmente tened en cuenta que el presupuesto puede verse incrementado por la decoración y el transporte.</t>
  </si>
  <si>
    <t>Incluye centro floral comestible.</t>
  </si>
  <si>
    <t>Realizan detalles de bisutería comestibles.</t>
  </si>
  <si>
    <t>Consejos para la elección de la tarta nupcial realizados por Vanilla Bakeshop y Style Me Pretty</t>
  </si>
  <si>
    <t xml:space="preserve">1.  Cuando comuniquéis a los invitados la fecha y lugar exacto de la boda, estad preparados si alguno de ellos os dice que no puede asistir debido a los gastos. Nuestro consejo es que seáis amables y comprensivos.
2.  El número de personas que invitéis es el mayor disparador de vuestro presupuesto. Sed realistas con el nº de personas asistentes a la boda. Todos los costes posteriores dependerán del número de invitados. Además, cuantas más personas invitéis, más complicado será controlar todos los detalles y tener atenciones con ellos.
3.  Recordad que haber sido invitado a la boda de otras personas no implica obligatoriamente que estas personas tengan que estar invitadas a la nuestra. Tal vez las circunstancias hayan cambiado.
</t>
  </si>
  <si>
    <t xml:space="preserve">1. Mantened una conversación sincera y realista con todas las partes que contribuyan al presupuesto. Es mejor si las cantidades se comprometen por adelantado para evitar sorpresas. ¡Haced esto antes de firmar cualquier contrato!
2. Un concepto erróneo es dar por sentado que ciertos tipos de boda son más caros que otros. A veces la opción más barata puede esconder costes ocultos.
3. Ajustaos el máximo al presupuesto estimado. No rebasarlo os dará un balón de oxígeno. Eso sí, armaos de paciencia ya que contrastar presupuestos de los diferentes proveedores os quitará mucho tiempo. Antes de empezar a gastar, paraos a pensar los pros y los contras de cada elección.
</t>
  </si>
  <si>
    <t>CONSEJOS PARA LA LISTA DE COSAS PENDIENTES por Michelle Rago y Style Me Pretty</t>
  </si>
  <si>
    <t xml:space="preserve">1. Al elegir los proveedores, pasad un rato con ellos antes de tomar la decisión de contratarles. Recordad que estaréis en contacto con estas personas durante mucho tiempo. Tenéis que congeniar.
2. No os olvidéis de comprobar y archivar todo lo que paguéis por adelantado y antes de contratar a nadie, intentad hablad con novios que los contratarán para sus bodas. 
3. El sitio web de la boda es una excelente herramienta para comunicaros con todos vuestros invitados. Un sitio web es fácil de configurar y editar, y es la forma más rápida de llegar a un gran grupo.
4. Si viajáis al extranjero, consultad con vuestro operador de telefonía las tarifas y las redes de telefonía que vayáis a usar.
5. Tened siempre preparado un plan de B. No os bloquéis ante ninguna adversidad, juntos podréis con todo.
</t>
  </si>
  <si>
    <t>Consejos elaborados por Joan Bevers at The Breakers Resort y Style Me Pretty</t>
  </si>
  <si>
    <t xml:space="preserve">1. Mantened una entrevista con el responsable de las celebraciones de boda para aseguraros de que tiene un alto grado de especialización en las áreas siguientes: Planificación de Menú, baile, protocolo y contactos con los mejores proveedores en la industria de bodas.
2. Planificad el menú degustación aproximadamente 3 meses antes de la boda para aseguraros que el menú es creativo y que os gusta el estilo.
3. Buscad lugares con "todo incluido" en sus paquetes. Por ejemplo: los precios de algunos servicios de Catering podrían parecer menores que los de un restaurante al uso, sin embargo pueden esconder "costes ocultos" que en realidad hacen que sea más caro. Ejemplo de ello serían los alquileres (vajilla, mesas, sillas...), las tomas eléctricas, etc.
4. Finalizad todos los detalles importantes treinta días antes para que tengáis tiempo para disfrutar de unos cuidados personales antes del gran día y evitar así el estrés.
</t>
  </si>
  <si>
    <t>Hoy</t>
  </si>
  <si>
    <t>Coste / comensal</t>
  </si>
  <si>
    <t>Bebida / comensal</t>
  </si>
  <si>
    <t xml:space="preserve">1. Decidid si preferís fotografías formales o informales, el planteamiento del fotógrafo será totalmente diferente dependiendo del enfoque que queráis darle al reportaje. Tal vez una mezcla de ambos estilos sea lo más equilibrado. Todo depende de vuestro gusto.
2. Buscad un fotógrafo que comparta vuestros gustos y preferencias es clave para que el reportaje sea un fiel reflejo de vuestro gran día.
3. Recuerda que hay presupuestos para todos los bolsillos. Muchas veces es mejor valorar la predisposición del profesional y la buena comunicación y complicidad con la pareja que la maestría técnica.
4. Si el día de la boda vais a tener un horario muy apretado, asegúrate de averiguar a través del fotógrafo cuánto tiempo necesita para cada foto, para eliminar así las fotos más prescindibles. 
5. Pedid ver un modelo de contrato y no tengáis miedo de hacer preguntas. 
6. Un contrato siempre aclarará y simplificará todo en caso de que surjan imprevistos.
7. Elige un fotógrafo que no sólo hable de sus fotografías y estilo, es fundamental que se interese por vuestros gustos y estilo de boda.
8. Tened en cuenta que el fotógrafo es una de las personas que compartirá los momentos más importantes de vuestro gran día, por eso es fundamental que congeniéis con él al 100% y que os haga sentir cómodos.
9. Pedid al fotógrafo que os enseñe trabajos de bodas anteriores que haya realizado. Es fundamental que conozcáis lo mejor posible su trabajo.
10. No tengáis miedo de preguntarle al fotógrafo si puede personalizar un paquete para vosotros.
11. Elegid un fotógrafo que os haga sentir cómodos y a gusto. Muchas veces los consejos ajenos no funcionan con uno mismo, así que dejaos llevar por vuestro instinto.
</t>
  </si>
  <si>
    <t>Consejos sobre fotógrafos por Creative Edge Parties y Style Me Pretty</t>
  </si>
  <si>
    <t xml:space="preserve">1. Reservad con un mínimo de 7 meses de antelación el profesional gráfico.
2. Concretad lo antes posible con el profesional la fecha de la boda para comprobar su disponibilidad. 
3. Si la boda es fuera, preguntadle por las tasas de desplazamiento. 
4. Tened en cuenta que las bodas normalmente tienen costes elevados, por lo tanto en el momento de la contratación preguntad todos los detalles. 
5. Es muy importante que el profesional conozca a la perfección la ubicación y estilo de vuestra boda.
6. Si la ceremonia es al aire libre, contemplad la posibilidad de incluir en el reportaje algún lugar interior por si el tiempo os juega una mala pasada. 
7. Cada profesional tiene su estilo en las bodas, aseguraos de que el estilo de vuestro profesional encaja a la perfección con el vuestro. 
8. Pregunte al profesional si el presupuesto incluye el sonido y si implica costos adicionales.
9. Preguntadle en qué soporte os entregaré el reportaje. 
10. Comentad con el profesional los detalles que no queréis que se queden sin grabar.
</t>
  </si>
  <si>
    <t>FOTOGRAFÍAS DE GRUPO</t>
  </si>
  <si>
    <t>Descripción de las fotos grupales para que enteguemos al fotógrafo</t>
  </si>
  <si>
    <t>Sesión de fotos A</t>
  </si>
  <si>
    <t>Sesión de fotos B</t>
  </si>
  <si>
    <t>Sesión de fotos C</t>
  </si>
  <si>
    <t>Sesión de fotos D</t>
  </si>
  <si>
    <t>Novia + novio</t>
  </si>
  <si>
    <t>Novia</t>
  </si>
  <si>
    <t>Novio</t>
  </si>
  <si>
    <t>Familia de la novia</t>
  </si>
  <si>
    <t>Familia del novio</t>
  </si>
  <si>
    <t>Novia + amigas</t>
  </si>
  <si>
    <t>Novia + novio + Familia de la novia</t>
  </si>
  <si>
    <t>Novia + novio + Familia del novio</t>
  </si>
  <si>
    <t>Novia + compañeros de trabajo</t>
  </si>
  <si>
    <t>Novio + amigos</t>
  </si>
  <si>
    <t>Novio + compañeros de trabajo</t>
  </si>
  <si>
    <t>Foto de los novios con la familia conjunta</t>
  </si>
  <si>
    <t>Descripción</t>
  </si>
  <si>
    <t>Personas</t>
  </si>
  <si>
    <t>Fotos informales durante el cocktail</t>
  </si>
  <si>
    <t>www.vanillabakeshop.com + www.stylemepretty.com</t>
  </si>
  <si>
    <t xml:space="preserve">1. Lo más importante es el sabor y la presentación, dejaos guiar por estas 2 impresiones para decidir. 
2. Cada vez se estila más el postre buffet, con esto os aseguráis que el postre gustará a todos los invitados. 
3. Para que la presentación sea más espectacular, preguntad a vuestro profesional si mezclan con la parte comestible partes de fantasía.
4. Si la boda es en el exterior y en meses cálidos, tened en cuenta  que hay partes de la tarta que se podrían fundir y arruinar la presentación.
5. Podéis combinar diferentes pequeñas porciones de tarta, en la variedad está el gusto.
</t>
  </si>
  <si>
    <t>Banda de música de los años 80</t>
  </si>
  <si>
    <t>Precio modificaciones vestido</t>
  </si>
  <si>
    <t>Coste del vestido</t>
  </si>
  <si>
    <t>Coste total</t>
  </si>
  <si>
    <t>Incluye arreglos</t>
  </si>
  <si>
    <t>Sólo dobladillo</t>
  </si>
  <si>
    <t>Tienda de novias 1</t>
  </si>
  <si>
    <t>Tienda de novias 2</t>
  </si>
  <si>
    <t>Luz del Campo</t>
  </si>
  <si>
    <t>Josefina Duvois</t>
  </si>
  <si>
    <t>Arreglos</t>
  </si>
  <si>
    <t>Puntada a puntada</t>
  </si>
  <si>
    <t>Cecilia Buendía</t>
  </si>
  <si>
    <t>Trajes para pajes</t>
  </si>
  <si>
    <t>Mundo nupcial</t>
  </si>
  <si>
    <t>Eloy Álvarez</t>
  </si>
  <si>
    <t>Consejos para elegir el vestido por The White Dress By The Shore y Style Me Pretty</t>
  </si>
  <si>
    <t>MÚSICA</t>
  </si>
  <si>
    <t>Músicos: Consejos de Beaver Austin y Estyle Me Pretty</t>
  </si>
  <si>
    <t>Celebración</t>
  </si>
  <si>
    <t>Lista de los posibles músicos y DJs, o de cualquier animación en directo y lo que esté incluido en el coste.</t>
  </si>
  <si>
    <t>MESA 1</t>
  </si>
  <si>
    <t>MESA 2</t>
  </si>
  <si>
    <t>MESA 3</t>
  </si>
  <si>
    <t>MESA 4</t>
  </si>
  <si>
    <t>MESA 5</t>
  </si>
  <si>
    <t>MESA 6</t>
  </si>
  <si>
    <t>MESA 7</t>
  </si>
  <si>
    <t>MESA 8</t>
  </si>
  <si>
    <t>MESA 9</t>
  </si>
  <si>
    <t>MESA 10</t>
  </si>
  <si>
    <t>MESA 11</t>
  </si>
  <si>
    <t>MESA 12</t>
  </si>
  <si>
    <t>MAQUILLADOR y ESTILISTA</t>
  </si>
  <si>
    <t>Lista de los posibles maquilladores y estilistas. Ten en cuenta que muchas veces es el mismo profesional quien realiza las 2 tareas.</t>
  </si>
  <si>
    <t>CONTACTO</t>
  </si>
  <si>
    <t>TELÉFONO</t>
  </si>
  <si>
    <t>EMAIL</t>
  </si>
  <si>
    <t>WEB</t>
  </si>
  <si>
    <t>Peluqería</t>
  </si>
  <si>
    <t>Maquillaje de la madrina</t>
  </si>
  <si>
    <t>Amigas que se maquillan con la novia</t>
  </si>
  <si>
    <t>SERVICIO INTEGRAL DE BODAS</t>
  </si>
  <si>
    <t>MAQUILLAJE PERFECTO</t>
  </si>
  <si>
    <t>Soledad Bienvenida</t>
  </si>
  <si>
    <t>Ángel Bello</t>
  </si>
  <si>
    <t>contacto2@eejemplo.com</t>
  </si>
  <si>
    <t>ejemplo.com</t>
  </si>
  <si>
    <t>ejemplo2.com</t>
  </si>
  <si>
    <t>Peluquería de la madrina</t>
  </si>
  <si>
    <t>Consejos para la elección del maquillador y estilista por Style Me Pretty</t>
  </si>
  <si>
    <t>1. Recuerda que no debes parecer disfrazada, la naturalidad siempre es un punto a tu favor. No dejes que un maquillaje excesivo y un peinado demasiado serio arruinen tu look. 
2. Lleva fotos y dibujos de peinados y maquillajes que crees que encajan con tu estilo y fisionomía, el profesional de belleza añadirá su toque personal.Ten en cuenta que saben cómo trabajar con los tonos de piel específicos y tipos de pelo para lograr sun look radiante.
3. El día la boda no es el momento indicado para probar looks extravagantes o postizos demasiado llamativos. 
4. Lo ideal es iniciar un tratamiento facial de belleza 6 meses antes de la boda. Esto aportará a tu piel un brillo y textura perfectos.
5. Si decides automaquillarte, haz las suficientes pruebas y asegúrate de que el día de la boda los nervios no te jueguen ninguna mala pasada para que el look quede exactamente como en las pruebas.</t>
  </si>
  <si>
    <t>INVITACIONES/PAPELERÍA</t>
  </si>
  <si>
    <t>Lista de los lugares de venta e impresión de invitacionesde boda.</t>
  </si>
  <si>
    <t>Papelería Nupcial</t>
  </si>
  <si>
    <t>Tarjetas punto com</t>
  </si>
  <si>
    <t>Luis Tintanegra</t>
  </si>
  <si>
    <t>Ana Moraza</t>
  </si>
  <si>
    <t>COSTE ESTIMADO TOTAL</t>
  </si>
  <si>
    <t>contactando@ejemplo.com</t>
  </si>
  <si>
    <t>contactando2@ejemplo.com</t>
  </si>
  <si>
    <t>ejemplo1.com</t>
  </si>
  <si>
    <t>Consejos para elegir las invitaciones Invitation por Mr. Boddington's Studio ay Style Me Pretty</t>
  </si>
  <si>
    <t>REGALOS Y DETALLES</t>
  </si>
  <si>
    <t>Regalos para invitados y detalles par los niños</t>
  </si>
  <si>
    <t>Nº de regalos</t>
  </si>
  <si>
    <t>PRECIO</t>
  </si>
  <si>
    <t>DESCRIPCIÓN</t>
  </si>
  <si>
    <t>DETALLES</t>
  </si>
  <si>
    <t>Regalos para todos</t>
  </si>
  <si>
    <t>El detalle perfecto</t>
  </si>
  <si>
    <t>Amparo Aguirre</t>
  </si>
  <si>
    <t>contacto@ejemplo2.com</t>
  </si>
  <si>
    <t>regalitos.com</t>
  </si>
  <si>
    <t>masqueregalos.com</t>
  </si>
  <si>
    <t>Trufas</t>
  </si>
  <si>
    <t>Caramelos</t>
  </si>
  <si>
    <t>Detalle para niños</t>
  </si>
  <si>
    <t>Tienda maravillosa</t>
  </si>
  <si>
    <t>Tienda de ensueño</t>
  </si>
  <si>
    <t>DETALLES para los niños</t>
  </si>
  <si>
    <t>Pétalos de rosa y rosas para las chicas</t>
  </si>
  <si>
    <t>Consejos para elegir los regalitos y detalles realizados por Style Me Pretty</t>
  </si>
  <si>
    <t>Nuestras canciones preferidas</t>
  </si>
  <si>
    <t>Utiliza esta hoja para hacer un brainstorming de canciones animadas que sean del gusto de todos. Tan importante como elegir las canciones preferidas es tener claro el tipo de música que noqueréis en la celebración.</t>
  </si>
  <si>
    <t>Música del cockail</t>
  </si>
  <si>
    <t>Entrada al restaurante</t>
  </si>
  <si>
    <t>Entrega del ramo</t>
  </si>
  <si>
    <t>Música de jazz</t>
  </si>
  <si>
    <t>Música instrumental</t>
  </si>
  <si>
    <t>Piratas del Caribe</t>
  </si>
  <si>
    <t>Every breath you break</t>
  </si>
  <si>
    <t>Police</t>
  </si>
  <si>
    <t>Artista</t>
  </si>
  <si>
    <t>Titulo de la canción</t>
  </si>
  <si>
    <t>La música no debe sonar muy alta</t>
  </si>
  <si>
    <t>Pimer baile</t>
  </si>
  <si>
    <t>Baile con los padrinos</t>
  </si>
  <si>
    <t>Canción dedicada a los hermanos</t>
  </si>
  <si>
    <t>Celebración de cumpleaños</t>
  </si>
  <si>
    <t>Happy Birthday</t>
  </si>
  <si>
    <t>Cena/Baile/Recena</t>
  </si>
  <si>
    <t>Confiad en el DJ o el grupo de música, seguro que saben dar el ritmo adecuado a la celebración.</t>
  </si>
  <si>
    <t>Cómo elegir el DJ: Consejos elaborados por Austin Beaver y Style Me Pretty</t>
  </si>
  <si>
    <t>Todos tenemos canciones que no nos gustan nada. Por ello, aseguráos de que el DJ o la banda de música conoce perfectamente qué canciones no podrá tocar.</t>
  </si>
  <si>
    <t>ARTISTA</t>
  </si>
  <si>
    <t>TITULO DE LA CANCIÓN</t>
  </si>
  <si>
    <t>Rellenad los nombres de los invitados en la tablainferior. La hoja de cálculo contará automáticamente el número de personas en cada mesa y os dará un total</t>
  </si>
  <si>
    <t>MESA PRESIDENCIAL</t>
  </si>
  <si>
    <t>NOVIA</t>
  </si>
  <si>
    <t>NOVIO</t>
  </si>
  <si>
    <t>PADRINO</t>
  </si>
  <si>
    <t>MADRINA</t>
  </si>
  <si>
    <t>AMIGOS DEL NOVIO</t>
  </si>
  <si>
    <t>AMIGOS DE LA NOVIA</t>
  </si>
  <si>
    <t>FAMILIA DEL NOVIO</t>
  </si>
  <si>
    <t>FAMILIA DE LA NOVIA</t>
  </si>
  <si>
    <t>COMPAÑEROS DE TRABAJO NOVIA</t>
  </si>
  <si>
    <t>COMPAÑEROS DE TRABAJO NOVIO</t>
  </si>
  <si>
    <t>INVITADOS AL CAFÉ</t>
  </si>
  <si>
    <t>FAMILIA</t>
  </si>
  <si>
    <t>Amigo</t>
  </si>
  <si>
    <t>Total invitados:</t>
  </si>
  <si>
    <t xml:space="preserve">Consejos para la configuración de mesas elaborados por Michelle Rago y Style Me Pretty
</t>
  </si>
  <si>
    <t>1. Intentad que todas las mesas sean mixtas.
2. Otro plan eficaz para crear un plano de la sala es el siguiente: En primer lugar pedid el plano en recepción con la colocación exacta de las mesas numeradas y tenedlo impreso. Después, tened a mano las hojas impresas individuales para cada mesa con espacios en blanco para que podáis rellenarlas como borrador y lo completéis con los nombres de los invitados. Por último, una vez que hayáis colocado a cada invitado en su ubicación definitiva, decidid la mejor ubicación de las mesas. 
3. Poned especial cuidado en colocar bien a la familia cercana. Tened también en cuanta si hay problemas personales entre los diferentes invitados para evitar polémicas e incomodidades.</t>
  </si>
  <si>
    <t>Si la boda no es un hotel, reservad en un hotel cercanoa la celebración las habitaciones para los invitados de fuera.</t>
  </si>
  <si>
    <t>Tarifa de Grupo</t>
  </si>
  <si>
    <t>Suite</t>
  </si>
  <si>
    <t>Nº mínimo de invitados para conseguir el precio pactado</t>
  </si>
  <si>
    <t>Hotal Palacio de Irlanda</t>
  </si>
  <si>
    <t>Andrés Tomelloso</t>
  </si>
  <si>
    <t xml:space="preserve">1. Si los invitados van a pasar más de una noche en el hotel, será más fácil que consigáis precios especiales. 
2. Aunque no corráis con los gastos de alojamiento de los invitados, poned especial cuidado en elegir un buen hotel. Es muy importante que se sientan cómodos y a gusto.
3. Aseguráos de buscar hoteles de presupuestos para todos los bolsillos, así ningún invitado se sentirá incómodo.
</t>
  </si>
  <si>
    <t>Sugerencia de Programa del Día de la Boda y Horario elaborado por Michelle Rago y Style Me Pretty</t>
  </si>
  <si>
    <t>HORA</t>
  </si>
  <si>
    <t>ACTO</t>
  </si>
  <si>
    <t>Preceremonia</t>
  </si>
  <si>
    <t>Cita con maquillaje y peluquería (novia)</t>
  </si>
  <si>
    <t>Los padrinos chequean alianzas, textos de la boda y demás preparativos de última hora</t>
  </si>
  <si>
    <t>La novia sale de la peluquería y maquillaje</t>
  </si>
  <si>
    <t>Los padrinos están ya preparados</t>
  </si>
  <si>
    <t>Se preparan los libros de firmas y se chequea que están los pétalos de flores</t>
  </si>
  <si>
    <t>Preparaciones de última hora (esperemos que no haya imprevistos)</t>
  </si>
  <si>
    <t>Llegan los músicos</t>
  </si>
  <si>
    <t>La música comienza a sonar media hora antes de la ceremonia</t>
  </si>
  <si>
    <t>Los monaguillos están preparados</t>
  </si>
  <si>
    <t>Invitamos a sentarse a los invitados de mayor edad o con problemas de movilidad</t>
  </si>
  <si>
    <t>Todo el mundo se dirige a su sitio en la celebración</t>
  </si>
  <si>
    <t>El oficiante ocupa su sitio</t>
  </si>
  <si>
    <t>Entran la madrina y el novio</t>
  </si>
  <si>
    <t>Entran el padrino y la novia</t>
  </si>
  <si>
    <t>Celebración del matrimonio</t>
  </si>
  <si>
    <t>Suena la música inicial</t>
  </si>
  <si>
    <t>Los pajes están preparados</t>
  </si>
  <si>
    <t>Todo el mundo está en su lugar</t>
  </si>
  <si>
    <t>Comienza la ceremonia</t>
  </si>
  <si>
    <t>Los invitados firman en el libro de firmas</t>
  </si>
  <si>
    <t>Llegada a recepción de los novios</t>
  </si>
  <si>
    <t>Entrada de los novios (con la música elegida)</t>
  </si>
  <si>
    <t>Entrantes de la cena</t>
  </si>
  <si>
    <t>Los amigos y amigas están ya preparados</t>
  </si>
  <si>
    <t>Los invitados se van colocando según vayan llegando para que los que lleguen tarde puedan encontrar sitio sin problemas.</t>
  </si>
  <si>
    <t>Las personas que van a leer en la ceremonia están preparadas</t>
  </si>
  <si>
    <t>6:45-7:15pm</t>
  </si>
  <si>
    <t>Los invitados van saliendo y esperan a los novios</t>
  </si>
  <si>
    <t>Los invitados se dirigen al lugar del banquete</t>
  </si>
  <si>
    <t>Cocktail para invitados mientras los novios se hacen fotos</t>
  </si>
  <si>
    <t>Los invitados se dirijen hacia el lugar del cocktail</t>
  </si>
  <si>
    <t>09:45 p.m</t>
  </si>
  <si>
    <t>09:00 p.m</t>
  </si>
  <si>
    <t>09:15 p.m</t>
  </si>
  <si>
    <t>09:55 p.m</t>
  </si>
  <si>
    <t>22:15 p.m</t>
  </si>
  <si>
    <t>Cena</t>
  </si>
  <si>
    <t>22:40  a 00:15</t>
  </si>
  <si>
    <t>Tarta nupcial</t>
  </si>
  <si>
    <t>00:15 a 00:40</t>
  </si>
  <si>
    <t>Reparto de las figuras de los novios</t>
  </si>
  <si>
    <t>Reparto del ramo</t>
  </si>
  <si>
    <t>00:50 p.m</t>
  </si>
  <si>
    <t>00:55 p.m</t>
  </si>
  <si>
    <t>Comienza el baile</t>
  </si>
  <si>
    <t>04:00 p.m</t>
  </si>
  <si>
    <t>01:00 p.m</t>
  </si>
  <si>
    <t>Recena</t>
  </si>
  <si>
    <t>06:00 p.m</t>
  </si>
  <si>
    <t>El programa puede variar según la importancia de cada acto para cada pareja. Eliminad las partes que no os gusten, adelantad o atrasad las que consideréis oportuno</t>
  </si>
  <si>
    <t>10:00 a 12:00</t>
  </si>
  <si>
    <t>Los novios comena algo ligero por separado</t>
  </si>
  <si>
    <t>Los novios comienzan a vestirse</t>
  </si>
  <si>
    <t>Se hace el reportaje fotográfico en casa</t>
  </si>
  <si>
    <t>Consejos para controlar el presupuesto elaborados por Michelle Rago y Style Me Pretty</t>
  </si>
  <si>
    <t>1. Vuestra primera preocupación debe ser la lista de invitados, lo que limitará las opciones para elegir el lugar de la celebración. Una vez que determinéis aproximadamente el número de personas que se invitan y que os vayan confirmando asistencia, podéis empezar a buscar en los lugares cuya capacidad se adecué a vuestro número de invitados previstos. Usad cada pestaña para introducir la información, de esta manera pódeis comparar características y precios.</t>
  </si>
  <si>
    <t>2.  La tercera hoja "Ppto estimado" ayuda a crear un presupuesto. Utilizad la hoja de la cuarta pestaña, "Presupuesto" para planificar con más detalle.</t>
  </si>
  <si>
    <t>Apellido1, Apellido2</t>
  </si>
  <si>
    <r>
      <t>Más información de docs.google.com/wedding</t>
    </r>
    <r>
      <rPr>
        <b/>
        <sz val="11"/>
        <rFont val="Arial"/>
        <family val="0"/>
      </rPr>
      <t xml:space="preserve"> y diariodeunanovia.com</t>
    </r>
  </si>
  <si>
    <t>TOTAL FLORES</t>
  </si>
  <si>
    <r>
      <t xml:space="preserve">TOTAL </t>
    </r>
    <r>
      <rPr>
        <b/>
        <sz val="11"/>
        <rFont val="Arial"/>
        <family val="0"/>
      </rPr>
      <t>MUSICOS</t>
    </r>
  </si>
  <si>
    <t>TOTAL ANILLOS</t>
  </si>
  <si>
    <t>ÁGAPE</t>
  </si>
  <si>
    <t>CEREMONIA</t>
  </si>
  <si>
    <t>VESTUARIO</t>
  </si>
  <si>
    <r>
      <t xml:space="preserve">TOTAL </t>
    </r>
    <r>
      <rPr>
        <b/>
        <sz val="11"/>
        <rFont val="Arial"/>
        <family val="0"/>
      </rPr>
      <t>VESTUARIO</t>
    </r>
  </si>
  <si>
    <t>Conservación/tintorería</t>
  </si>
  <si>
    <r>
      <t xml:space="preserve">TOTAL </t>
    </r>
    <r>
      <rPr>
        <b/>
        <sz val="11"/>
        <rFont val="Arial"/>
        <family val="0"/>
      </rPr>
      <t>RESTAURACIÓN</t>
    </r>
  </si>
  <si>
    <t>RESTAURACIÓN</t>
  </si>
  <si>
    <t>Vencimiento</t>
  </si>
  <si>
    <t>Vestuario</t>
  </si>
  <si>
    <t>Precio Invitaciones</t>
  </si>
  <si>
    <t>Precio Agradecimientos</t>
  </si>
  <si>
    <t>Precio Programas</t>
  </si>
  <si>
    <t>Nº de agradecimientos</t>
  </si>
  <si>
    <t>Precio Tarjetas de respuesta</t>
  </si>
  <si>
    <t>austinbeaver.com + www.stylemepretty.com</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</si>
</sst>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1];[Red]\-#,##0\ [$€-1]"/>
    <numFmt numFmtId="165" formatCode="&quot;€&quot;\ #,##0.00"/>
    <numFmt numFmtId="166" formatCode="&quot;€&quot;\ #,##0"/>
    <numFmt numFmtId="167" formatCode="0.0%"/>
  </numFmts>
  <fonts count="110">
    <font>
      <sz val="12"/>
      <color theme="1"/>
      <name val="Calibri"/>
      <family val="2"/>
    </font>
    <font>
      <sz val="12"/>
      <color indexed="8"/>
      <name val="Calibri"/>
      <family val="2"/>
    </font>
    <font>
      <sz val="11"/>
      <color indexed="8"/>
      <name val="Calibri"/>
      <family val="2"/>
    </font>
    <font>
      <sz val="10"/>
      <color indexed="14"/>
      <name val="arial,sans-serif"/>
      <family val="2"/>
    </font>
    <font>
      <sz val="9"/>
      <color indexed="20"/>
      <name val="Times New Roman"/>
      <family val="2"/>
    </font>
    <font>
      <b/>
      <sz val="24"/>
      <color indexed="14"/>
      <name val="Times New Roman"/>
      <family val="2"/>
    </font>
    <font>
      <sz val="10"/>
      <name val="Times New Roman"/>
      <family val="2"/>
    </font>
    <font>
      <sz val="9"/>
      <color indexed="14"/>
      <name val="Arial"/>
      <family val="2"/>
    </font>
    <font>
      <sz val="10"/>
      <color indexed="14"/>
      <name val="Arial"/>
      <family val="2"/>
    </font>
    <font>
      <b/>
      <sz val="10"/>
      <color indexed="14"/>
      <name val="Arial"/>
      <family val="2"/>
    </font>
    <font>
      <sz val="18"/>
      <name val="Times New Roman"/>
      <family val="2"/>
    </font>
    <font>
      <b/>
      <sz val="9"/>
      <name val="Arial"/>
      <family val="2"/>
    </font>
    <font>
      <sz val="9"/>
      <name val="Arial"/>
      <family val="2"/>
    </font>
    <font>
      <sz val="12"/>
      <name val="Arial"/>
      <family val="2"/>
    </font>
    <font>
      <b/>
      <sz val="9"/>
      <color indexed="14"/>
      <name val="Arial"/>
      <family val="2"/>
    </font>
    <font>
      <sz val="9"/>
      <color indexed="39"/>
      <name val="Arial"/>
      <family val="2"/>
    </font>
    <font>
      <sz val="11"/>
      <name val="Times New Roman"/>
      <family val="2"/>
    </font>
    <font>
      <b/>
      <sz val="11"/>
      <name val="Times New Roman"/>
      <family val="2"/>
    </font>
    <font>
      <sz val="11"/>
      <name val="Arial"/>
      <family val="2"/>
    </font>
    <font>
      <sz val="10"/>
      <name val="arial,sans-serif"/>
      <family val="2"/>
    </font>
    <font>
      <b/>
      <sz val="14"/>
      <color indexed="14"/>
      <name val="Arial"/>
      <family val="2"/>
    </font>
    <font>
      <sz val="10"/>
      <color indexed="60"/>
      <name val="Arial"/>
      <family val="2"/>
    </font>
    <font>
      <sz val="10"/>
      <name val="Arial"/>
      <family val="0"/>
    </font>
    <font>
      <sz val="14"/>
      <color indexed="8"/>
      <name val="Calibri"/>
      <family val="2"/>
    </font>
    <font>
      <b/>
      <sz val="12"/>
      <color indexed="14"/>
      <name val="Arial"/>
      <family val="0"/>
    </font>
    <font>
      <sz val="9"/>
      <name val="Calibri"/>
      <family val="2"/>
    </font>
    <font>
      <b/>
      <sz val="9"/>
      <name val="Calibri"/>
      <family val="2"/>
    </font>
    <font>
      <sz val="11"/>
      <color indexed="14"/>
      <name val="Arial"/>
      <family val="0"/>
    </font>
    <font>
      <b/>
      <sz val="11"/>
      <color indexed="14"/>
      <name val="Arial"/>
      <family val="0"/>
    </font>
    <font>
      <sz val="9"/>
      <color indexed="9"/>
      <name val="Times New Roman"/>
      <family val="0"/>
    </font>
    <font>
      <sz val="12"/>
      <color indexed="14"/>
      <name val="Calibri"/>
      <family val="2"/>
    </font>
    <font>
      <sz val="12"/>
      <color indexed="23"/>
      <name val="Calibri"/>
      <family val="0"/>
    </font>
    <font>
      <sz val="12"/>
      <color indexed="8"/>
      <name val="Arial"/>
      <family val="0"/>
    </font>
    <font>
      <sz val="11"/>
      <color indexed="8"/>
      <name val="Arial"/>
      <family val="0"/>
    </font>
    <font>
      <u val="single"/>
      <sz val="11"/>
      <color indexed="12"/>
      <name val="Arial"/>
      <family val="0"/>
    </font>
    <font>
      <b/>
      <sz val="11"/>
      <color indexed="8"/>
      <name val="Arial"/>
      <family val="0"/>
    </font>
    <font>
      <b/>
      <sz val="14"/>
      <color indexed="8"/>
      <name val="Arial"/>
      <family val="0"/>
    </font>
    <font>
      <sz val="11"/>
      <color indexed="20"/>
      <name val="Arial"/>
      <family val="0"/>
    </font>
    <font>
      <b/>
      <sz val="11"/>
      <name val="Arial"/>
      <family val="0"/>
    </font>
    <font>
      <b/>
      <sz val="11"/>
      <color indexed="48"/>
      <name val="Arial"/>
      <family val="0"/>
    </font>
    <font>
      <sz val="11"/>
      <color indexed="9"/>
      <name val="Arial"/>
      <family val="0"/>
    </font>
    <font>
      <u val="single"/>
      <sz val="12"/>
      <name val="Calibri"/>
      <family val="2"/>
    </font>
    <font>
      <sz val="12"/>
      <name val="Calibri"/>
      <family val="0"/>
    </font>
    <font>
      <sz val="8"/>
      <name val="Calibri"/>
      <family val="2"/>
    </font>
    <font>
      <sz val="24"/>
      <color indexed="14"/>
      <name val="Times New Roman"/>
      <family val="2"/>
    </font>
    <font>
      <sz val="24"/>
      <color indexed="8"/>
      <name val="Calibri"/>
      <family val="2"/>
    </font>
    <font>
      <b/>
      <sz val="12"/>
      <color indexed="8"/>
      <name val="Calibri"/>
      <family val="2"/>
    </font>
    <font>
      <sz val="12"/>
      <color indexed="9"/>
      <name val="Calibri"/>
      <family val="2"/>
    </font>
    <font>
      <sz val="11"/>
      <color indexed="14"/>
      <name val="Calibri"/>
      <family val="2"/>
    </font>
    <font>
      <sz val="9"/>
      <color indexed="9"/>
      <name val="Arial"/>
      <family val="2"/>
    </font>
    <font>
      <b/>
      <sz val="11"/>
      <color indexed="14"/>
      <name val="Calibri"/>
      <family val="2"/>
    </font>
    <font>
      <i/>
      <sz val="11"/>
      <color indexed="14"/>
      <name val="Arial"/>
      <family val="0"/>
    </font>
    <font>
      <b/>
      <sz val="12"/>
      <color indexed="14"/>
      <name val="Calibri"/>
      <family val="2"/>
    </font>
    <font>
      <sz val="10"/>
      <color indexed="9"/>
      <name val="Arial"/>
      <family val="2"/>
    </font>
    <font>
      <sz val="12"/>
      <color indexed="9"/>
      <name val="Arial"/>
      <family val="2"/>
    </font>
    <font>
      <u val="single"/>
      <sz val="11"/>
      <name val="Arial"/>
      <family val="2"/>
    </font>
    <font>
      <u val="single"/>
      <sz val="11"/>
      <color indexed="9"/>
      <name val="Arial"/>
      <family val="2"/>
    </font>
    <font>
      <sz val="11"/>
      <color indexed="18"/>
      <name val="arial,sans-serif"/>
      <family val="2"/>
    </font>
    <font>
      <u val="single"/>
      <sz val="11"/>
      <color indexed="18"/>
      <name val="Calibri"/>
      <family val="2"/>
    </font>
    <font>
      <u val="single"/>
      <sz val="11"/>
      <color indexed="12"/>
      <name val="Calibri"/>
      <family val="2"/>
    </font>
    <font>
      <sz val="11"/>
      <color indexed="9"/>
      <name val="Times New Roman"/>
      <family val="2"/>
    </font>
    <font>
      <b/>
      <sz val="11"/>
      <color indexed="9"/>
      <name val="Arial"/>
      <family val="0"/>
    </font>
    <font>
      <u val="single"/>
      <sz val="11"/>
      <name val="Calibri"/>
      <family val="2"/>
    </font>
    <font>
      <sz val="11"/>
      <name val="Calibri"/>
      <family val="2"/>
    </font>
    <font>
      <sz val="11"/>
      <color indexed="14"/>
      <name val="arial,sans-serif"/>
      <family val="2"/>
    </font>
    <font>
      <sz val="11"/>
      <name val="arial,sans-serif"/>
      <family val="2"/>
    </font>
    <font>
      <sz val="11"/>
      <color indexed="18"/>
      <name val="Arial"/>
      <family val="2"/>
    </font>
    <font>
      <u val="single"/>
      <sz val="11"/>
      <color indexed="18"/>
      <name val="Arial"/>
      <family val="2"/>
    </font>
    <font>
      <u val="single"/>
      <sz val="12"/>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0"/>
      <color indexed="9"/>
      <name val="Arial"/>
      <family val="0"/>
    </font>
    <font>
      <u val="single"/>
      <sz val="12"/>
      <color indexed="20"/>
      <name val="Calibri"/>
      <family val="2"/>
    </font>
    <font>
      <u val="single"/>
      <sz val="12"/>
      <color indexed="12"/>
      <name val="Arial"/>
      <family val="0"/>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2"/>
      <color theme="10"/>
      <name val="Calibri"/>
      <family val="2"/>
    </font>
    <font>
      <u val="single"/>
      <sz val="12"/>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b/>
      <sz val="11"/>
      <color theme="0"/>
      <name val="Arial"/>
      <family val="0"/>
    </font>
    <font>
      <sz val="11"/>
      <color theme="0"/>
      <name val="Arial"/>
      <family val="0"/>
    </font>
    <font>
      <b/>
      <sz val="10"/>
      <color theme="0"/>
      <name val="Arial"/>
      <family val="0"/>
    </font>
    <font>
      <sz val="12"/>
      <color theme="1"/>
      <name val="Arial"/>
      <family val="0"/>
    </font>
    <font>
      <sz val="11"/>
      <color theme="1"/>
      <name val="Arial"/>
      <family val="0"/>
    </font>
    <font>
      <u val="single"/>
      <sz val="12"/>
      <color theme="10"/>
      <name val="Arial"/>
      <family val="0"/>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9"/>
        <bgColor indexed="64"/>
      </patternFill>
    </fill>
    <fill>
      <patternFill patternType="solid">
        <fgColor indexed="41"/>
        <bgColor indexed="64"/>
      </patternFill>
    </fill>
    <fill>
      <patternFill patternType="solid">
        <fgColor indexed="22"/>
        <bgColor indexed="64"/>
      </patternFill>
    </fill>
    <fill>
      <patternFill patternType="solid">
        <fgColor indexed="16"/>
        <bgColor indexed="64"/>
      </patternFill>
    </fill>
    <fill>
      <patternFill patternType="solid">
        <fgColor indexed="23"/>
        <bgColor indexed="64"/>
      </patternFill>
    </fill>
    <fill>
      <patternFill patternType="solid">
        <fgColor indexed="45"/>
        <bgColor indexed="64"/>
      </patternFill>
    </fill>
    <fill>
      <patternFill patternType="solid">
        <fgColor indexed="17"/>
        <bgColor indexed="64"/>
      </patternFill>
    </fill>
    <fill>
      <patternFill patternType="solid">
        <fgColor indexed="27"/>
        <bgColor indexed="64"/>
      </patternFill>
    </fill>
    <fill>
      <patternFill patternType="solid">
        <fgColor indexed="48"/>
        <bgColor indexed="64"/>
      </patternFill>
    </fill>
    <fill>
      <patternFill patternType="solid">
        <fgColor rgb="FFFF6600"/>
        <bgColor indexed="64"/>
      </patternFill>
    </fill>
    <fill>
      <patternFill patternType="solid">
        <fgColor rgb="FF00CC66"/>
        <bgColor indexed="64"/>
      </patternFill>
    </fill>
    <fill>
      <patternFill patternType="solid">
        <fgColor indexed="62"/>
        <bgColor indexed="64"/>
      </patternFill>
    </fill>
    <fill>
      <patternFill patternType="solid">
        <fgColor rgb="FF0000FF"/>
        <bgColor indexed="64"/>
      </patternFill>
    </fill>
    <fill>
      <patternFill patternType="solid">
        <fgColor indexed="53"/>
        <bgColor indexed="64"/>
      </patternFill>
    </fill>
    <fill>
      <patternFill patternType="solid">
        <fgColor rgb="FFCCFFFF"/>
        <bgColor indexed="64"/>
      </patternFill>
    </fill>
    <fill>
      <patternFill patternType="solid">
        <fgColor rgb="FF99FFFF"/>
        <bgColor indexed="64"/>
      </patternFill>
    </fill>
    <fill>
      <patternFill patternType="solid">
        <fgColor rgb="FFCCFFCC"/>
        <bgColor indexed="64"/>
      </patternFill>
    </fill>
    <fill>
      <patternFill patternType="solid">
        <fgColor rgb="FFFFFF66"/>
        <bgColor indexed="64"/>
      </patternFill>
    </fill>
    <fill>
      <patternFill patternType="solid">
        <fgColor theme="1" tint="0.49998000264167786"/>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ck">
        <color indexed="56"/>
      </left>
      <right>
        <color indexed="63"/>
      </right>
      <top>
        <color indexed="63"/>
      </top>
      <bottom>
        <color indexed="63"/>
      </bottom>
    </border>
    <border>
      <left>
        <color indexed="63"/>
      </left>
      <right style="thick">
        <color indexed="56"/>
      </right>
      <top style="thick">
        <color indexed="56"/>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color indexed="63"/>
      </left>
      <right style="thick">
        <color indexed="23"/>
      </right>
      <top>
        <color indexed="63"/>
      </top>
      <bottom>
        <color indexed="63"/>
      </bottom>
    </border>
    <border>
      <left style="thick">
        <color indexed="23"/>
      </left>
      <right>
        <color indexed="63"/>
      </right>
      <top>
        <color indexed="63"/>
      </top>
      <bottom>
        <color indexed="63"/>
      </bottom>
    </border>
    <border>
      <left style="thick">
        <color indexed="23"/>
      </left>
      <right>
        <color indexed="63"/>
      </right>
      <top style="thick">
        <color indexed="23"/>
      </top>
      <bottom>
        <color indexed="63"/>
      </bottom>
    </border>
    <border>
      <left>
        <color indexed="63"/>
      </left>
      <right style="thick">
        <color indexed="56"/>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ck">
        <color indexed="56"/>
      </left>
      <right>
        <color indexed="63"/>
      </right>
      <top>
        <color indexed="63"/>
      </top>
      <bottom style="thin"/>
    </border>
    <border>
      <left style="thick">
        <color indexed="56"/>
      </left>
      <right>
        <color indexed="63"/>
      </right>
      <top style="thick">
        <color indexed="56"/>
      </top>
      <bottom>
        <color indexed="63"/>
      </bottom>
    </border>
    <border>
      <left>
        <color indexed="63"/>
      </left>
      <right>
        <color indexed="63"/>
      </right>
      <top style="thick">
        <color indexed="56"/>
      </top>
      <bottom>
        <color indexed="63"/>
      </bottom>
    </border>
    <border>
      <left>
        <color indexed="63"/>
      </left>
      <right>
        <color indexed="63"/>
      </right>
      <top>
        <color indexed="63"/>
      </top>
      <bottom style="thin"/>
    </border>
    <border>
      <left>
        <color indexed="63"/>
      </left>
      <right style="thick">
        <color indexed="56"/>
      </right>
      <top style="thin"/>
      <bottom>
        <color indexed="63"/>
      </bottom>
    </border>
    <border>
      <left style="thick">
        <color indexed="56"/>
      </left>
      <right>
        <color indexed="63"/>
      </right>
      <top style="thin"/>
      <bottom>
        <color indexed="63"/>
      </bottom>
    </border>
    <border>
      <left style="thick">
        <color indexed="56"/>
      </left>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ck">
        <color indexed="56"/>
      </right>
      <top>
        <color indexed="63"/>
      </top>
      <bottom style="thick">
        <color indexed="56"/>
      </bottom>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color indexed="63"/>
      </left>
      <right>
        <color indexed="63"/>
      </right>
      <top>
        <color indexed="63"/>
      </top>
      <bottom style="mediu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medium"/>
      <right>
        <color indexed="63"/>
      </right>
      <top>
        <color indexed="63"/>
      </top>
      <bottom style="thick">
        <color indexed="25"/>
      </bottom>
    </border>
    <border>
      <left>
        <color indexed="63"/>
      </left>
      <right>
        <color indexed="63"/>
      </right>
      <top>
        <color indexed="63"/>
      </top>
      <bottom style="thick">
        <color indexed="25"/>
      </bottom>
    </border>
    <border>
      <left>
        <color indexed="63"/>
      </left>
      <right style="medium"/>
      <top>
        <color indexed="63"/>
      </top>
      <bottom style="thick">
        <color indexed="25"/>
      </bottom>
    </border>
    <border>
      <left style="medium"/>
      <right>
        <color indexed="63"/>
      </right>
      <top style="thick">
        <color indexed="25"/>
      </top>
      <bottom>
        <color indexed="63"/>
      </bottom>
    </border>
    <border>
      <left>
        <color indexed="63"/>
      </left>
      <right>
        <color indexed="63"/>
      </right>
      <top style="thick">
        <color indexed="25"/>
      </top>
      <bottom>
        <color indexed="63"/>
      </bottom>
    </border>
    <border>
      <left>
        <color indexed="63"/>
      </left>
      <right style="medium"/>
      <top style="thick">
        <color indexed="25"/>
      </top>
      <bottom>
        <color indexed="63"/>
      </bottom>
    </border>
    <border>
      <left style="thin"/>
      <right style="thin"/>
      <top style="thin"/>
      <bottom style="thin"/>
    </border>
    <border>
      <left style="thin"/>
      <right style="thin"/>
      <top style="thin"/>
      <bottom style="medium"/>
    </border>
    <border>
      <left style="thick">
        <color indexed="23"/>
      </left>
      <right>
        <color indexed="63"/>
      </right>
      <top style="thick">
        <color indexed="23"/>
      </top>
      <bottom style="thick">
        <color indexed="23"/>
      </bottom>
    </border>
    <border>
      <left>
        <color indexed="63"/>
      </left>
      <right>
        <color indexed="63"/>
      </right>
      <top style="thick">
        <color indexed="23"/>
      </top>
      <bottom style="thick">
        <color indexed="23"/>
      </bottom>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color theme="3" tint="-0.4999699890613556"/>
      </left>
      <right>
        <color indexed="63"/>
      </right>
      <top style="thick">
        <color theme="3" tint="-0.4999699890613556"/>
      </top>
      <bottom>
        <color indexed="63"/>
      </bottom>
    </border>
    <border>
      <left>
        <color indexed="63"/>
      </left>
      <right style="thick">
        <color theme="3" tint="-0.4999699890613556"/>
      </right>
      <top style="thick">
        <color theme="3" tint="-0.4999699890613556"/>
      </top>
      <bottom>
        <color indexed="63"/>
      </bottom>
    </border>
    <border>
      <left style="thick">
        <color theme="3" tint="-0.4999699890613556"/>
      </left>
      <right>
        <color indexed="63"/>
      </right>
      <top>
        <color indexed="63"/>
      </top>
      <bottom>
        <color indexed="63"/>
      </bottom>
    </border>
    <border>
      <left>
        <color indexed="63"/>
      </left>
      <right style="thick">
        <color theme="3" tint="-0.4999699890613556"/>
      </right>
      <top>
        <color indexed="63"/>
      </top>
      <bottom>
        <color indexed="63"/>
      </bottom>
    </border>
    <border>
      <left>
        <color indexed="63"/>
      </left>
      <right style="thick">
        <color theme="3" tint="-0.4999699890613556"/>
      </right>
      <top>
        <color indexed="63"/>
      </top>
      <bottom style="thick">
        <color theme="3" tint="-0.4999699890613556"/>
      </bottom>
    </border>
    <border>
      <left style="thick">
        <color theme="3" tint="-0.4999699890613556"/>
      </left>
      <right>
        <color indexed="63"/>
      </right>
      <top>
        <color indexed="63"/>
      </top>
      <bottom style="thick">
        <color theme="3" tint="-0.4999699890613556"/>
      </bottom>
    </border>
    <border>
      <left style="thick">
        <color indexed="23"/>
      </left>
      <right style="thick">
        <color indexed="23"/>
      </right>
      <top style="thick">
        <color indexed="23"/>
      </top>
      <bottom style="thick">
        <color indexed="2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medium"/>
      <top>
        <color indexed="63"/>
      </top>
      <bottom style="thick">
        <color indexed="23"/>
      </bottom>
    </border>
    <border>
      <left>
        <color indexed="63"/>
      </left>
      <right style="thick">
        <color indexed="23"/>
      </right>
      <top>
        <color indexed="63"/>
      </top>
      <bottom style="thick">
        <color indexed="23"/>
      </bottom>
    </border>
    <border>
      <left style="thick">
        <color indexed="23"/>
      </left>
      <right>
        <color indexed="63"/>
      </right>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color indexed="63"/>
      </bottom>
    </border>
    <border>
      <left style="thick"/>
      <right>
        <color indexed="63"/>
      </right>
      <top>
        <color indexed="63"/>
      </top>
      <bottom style="medium"/>
    </border>
    <border>
      <left>
        <color indexed="63"/>
      </left>
      <right style="thick"/>
      <top style="medium"/>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color indexed="56"/>
      </right>
      <top>
        <color indexed="63"/>
      </top>
      <bottom style="thin"/>
    </border>
    <border>
      <left>
        <color indexed="63"/>
      </left>
      <right style="thick"/>
      <top>
        <color indexed="63"/>
      </top>
      <bottom style="thin"/>
    </border>
    <border>
      <left>
        <color indexed="63"/>
      </left>
      <right style="thick"/>
      <top style="thin"/>
      <bottom>
        <color indexed="63"/>
      </bottom>
    </border>
    <border>
      <left style="thick"/>
      <right style="thin"/>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style="thin"/>
      <top style="thin"/>
      <bottom style="medium"/>
    </border>
    <border>
      <left style="thin"/>
      <right style="thick"/>
      <top style="thin"/>
      <bottom style="medium"/>
    </border>
    <border>
      <left>
        <color indexed="63"/>
      </left>
      <right style="thick"/>
      <top>
        <color indexed="63"/>
      </top>
      <bottom style="mediu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thick">
        <color indexed="49"/>
      </left>
      <right>
        <color indexed="63"/>
      </right>
      <top style="medium"/>
      <bottom>
        <color indexed="63"/>
      </bottom>
    </border>
    <border>
      <left>
        <color indexed="63"/>
      </left>
      <right style="thick">
        <color indexed="49"/>
      </right>
      <top style="medium"/>
      <bottom>
        <color indexed="63"/>
      </bottom>
    </border>
    <border>
      <left>
        <color indexed="63"/>
      </left>
      <right>
        <color indexed="63"/>
      </right>
      <top style="thick">
        <color theme="3" tint="-0.4999699890613556"/>
      </top>
      <bottom>
        <color indexed="63"/>
      </bottom>
    </border>
    <border>
      <left>
        <color indexed="63"/>
      </left>
      <right>
        <color indexed="63"/>
      </right>
      <top>
        <color indexed="63"/>
      </top>
      <bottom style="thick">
        <color theme="3" tint="-0.4999699890613556"/>
      </bottom>
    </border>
    <border>
      <left style="thick"/>
      <right>
        <color indexed="63"/>
      </right>
      <top>
        <color indexed="63"/>
      </top>
      <bottom style="thin"/>
    </border>
    <border>
      <left style="thick"/>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6" fillId="0" borderId="0" applyNumberFormat="0" applyFill="0" applyBorder="0" applyAlignment="0" applyProtection="0"/>
    <xf numFmtId="0" fontId="87" fillId="20" borderId="1" applyNumberFormat="0" applyAlignment="0" applyProtection="0"/>
    <xf numFmtId="0" fontId="88" fillId="21" borderId="2" applyNumberFormat="0" applyAlignment="0" applyProtection="0"/>
    <xf numFmtId="0" fontId="89" fillId="0" borderId="3" applyNumberFormat="0" applyFill="0" applyAlignment="0" applyProtection="0"/>
    <xf numFmtId="0" fontId="90" fillId="22" borderId="0" applyNumberFormat="0" applyBorder="0" applyAlignment="0" applyProtection="0"/>
    <xf numFmtId="0" fontId="91" fillId="0" borderId="4" applyNumberFormat="0" applyFill="0" applyAlignment="0" applyProtection="0"/>
    <xf numFmtId="0" fontId="92" fillId="0" borderId="5" applyNumberFormat="0" applyFill="0" applyAlignment="0" applyProtection="0"/>
    <xf numFmtId="0" fontId="93" fillId="0" borderId="6" applyNumberFormat="0" applyFill="0" applyAlignment="0" applyProtection="0"/>
    <xf numFmtId="0" fontId="93" fillId="0" borderId="0" applyNumberFormat="0" applyFill="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94" fillId="29" borderId="1"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100" fillId="20" borderId="8" applyNumberFormat="0" applyAlignment="0" applyProtection="0"/>
    <xf numFmtId="0" fontId="101" fillId="0" borderId="0" applyNumberFormat="0" applyFill="0" applyBorder="0" applyAlignment="0" applyProtection="0"/>
    <xf numFmtId="0" fontId="102" fillId="0" borderId="9" applyNumberFormat="0" applyFill="0" applyAlignment="0" applyProtection="0"/>
  </cellStyleXfs>
  <cellXfs count="809">
    <xf numFmtId="0" fontId="0" fillId="0" borderId="0" xfId="0" applyFont="1" applyAlignment="1">
      <alignment/>
    </xf>
    <xf numFmtId="0" fontId="0" fillId="0" borderId="0" xfId="0" applyAlignment="1">
      <alignment vertical="center"/>
    </xf>
    <xf numFmtId="0" fontId="0" fillId="0" borderId="0" xfId="0" applyNumberFormat="1" applyFont="1" applyFill="1" applyAlignment="1">
      <alignment wrapText="1"/>
    </xf>
    <xf numFmtId="0" fontId="0" fillId="0" borderId="0" xfId="0" applyAlignment="1">
      <alignment horizontal="center" vertical="center"/>
    </xf>
    <xf numFmtId="0" fontId="6" fillId="0" borderId="0" xfId="0" applyNumberFormat="1" applyFont="1" applyFill="1" applyAlignment="1">
      <alignment wrapText="1"/>
    </xf>
    <xf numFmtId="0" fontId="10" fillId="0" borderId="0" xfId="0" applyNumberFormat="1" applyFont="1" applyFill="1" applyAlignment="1">
      <alignment wrapText="1"/>
    </xf>
    <xf numFmtId="0" fontId="16" fillId="0" borderId="0" xfId="0" applyNumberFormat="1" applyFont="1" applyFill="1" applyAlignment="1">
      <alignment wrapText="1"/>
    </xf>
    <xf numFmtId="0" fontId="17" fillId="0" borderId="0" xfId="0" applyNumberFormat="1" applyFont="1" applyFill="1" applyAlignment="1">
      <alignment wrapText="1"/>
    </xf>
    <xf numFmtId="0" fontId="18" fillId="0" borderId="0" xfId="0" applyNumberFormat="1" applyFont="1" applyFill="1" applyAlignment="1">
      <alignment wrapText="1"/>
    </xf>
    <xf numFmtId="0" fontId="9" fillId="0" borderId="0" xfId="0" applyNumberFormat="1" applyFont="1" applyFill="1" applyAlignment="1">
      <alignment wrapText="1"/>
    </xf>
    <xf numFmtId="0" fontId="23" fillId="0" borderId="0" xfId="0" applyFont="1" applyAlignment="1">
      <alignment vertical="center"/>
    </xf>
    <xf numFmtId="0" fontId="0" fillId="0" borderId="0" xfId="0" applyFont="1" applyAlignment="1">
      <alignment vertical="center"/>
    </xf>
    <xf numFmtId="0" fontId="0" fillId="0" borderId="0" xfId="0" applyNumberFormat="1" applyFont="1" applyFill="1" applyAlignment="1">
      <alignment horizontal="center" vertical="top" wrapText="1"/>
    </xf>
    <xf numFmtId="0" fontId="0" fillId="0" borderId="10" xfId="0" applyNumberFormat="1" applyFont="1" applyFill="1" applyBorder="1" applyAlignment="1">
      <alignment horizontal="center" vertical="top" wrapText="1"/>
    </xf>
    <xf numFmtId="0" fontId="0" fillId="0" borderId="0" xfId="0" applyAlignment="1">
      <alignment horizontal="center" vertical="top"/>
    </xf>
    <xf numFmtId="0" fontId="27" fillId="0" borderId="0" xfId="0" applyNumberFormat="1" applyFont="1" applyFill="1" applyBorder="1" applyAlignment="1">
      <alignment wrapText="1"/>
    </xf>
    <xf numFmtId="0" fontId="28" fillId="0" borderId="0" xfId="0" applyNumberFormat="1" applyFont="1" applyFill="1" applyBorder="1" applyAlignment="1">
      <alignment horizontal="center"/>
    </xf>
    <xf numFmtId="0" fontId="28" fillId="0" borderId="0" xfId="0" applyNumberFormat="1" applyFont="1" applyFill="1" applyBorder="1" applyAlignment="1">
      <alignment horizontal="center" wrapText="1"/>
    </xf>
    <xf numFmtId="0" fontId="0" fillId="0" borderId="0" xfId="0" applyNumberFormat="1" applyFont="1" applyFill="1" applyBorder="1" applyAlignment="1">
      <alignment wrapText="1"/>
    </xf>
    <xf numFmtId="0" fontId="3" fillId="0" borderId="0" xfId="0" applyNumberFormat="1" applyFont="1" applyFill="1" applyBorder="1" applyAlignment="1">
      <alignment/>
    </xf>
    <xf numFmtId="165" fontId="19" fillId="0" borderId="0" xfId="0" applyNumberFormat="1" applyFont="1" applyFill="1" applyBorder="1" applyAlignment="1">
      <alignment/>
    </xf>
    <xf numFmtId="0" fontId="3" fillId="0" borderId="0" xfId="0" applyNumberFormat="1" applyFont="1" applyFill="1" applyBorder="1" applyAlignment="1">
      <alignment wrapText="1"/>
    </xf>
    <xf numFmtId="0" fontId="24" fillId="0" borderId="11" xfId="0" applyNumberFormat="1" applyFont="1" applyFill="1" applyBorder="1" applyAlignment="1">
      <alignment horizontal="left" vertical="center" wrapText="1"/>
    </xf>
    <xf numFmtId="0" fontId="14" fillId="0" borderId="0" xfId="0" applyNumberFormat="1" applyFont="1" applyFill="1" applyBorder="1" applyAlignment="1">
      <alignment wrapText="1"/>
    </xf>
    <xf numFmtId="0" fontId="12" fillId="0" borderId="0" xfId="0" applyNumberFormat="1" applyFont="1" applyFill="1" applyBorder="1" applyAlignment="1">
      <alignment wrapText="1"/>
    </xf>
    <xf numFmtId="0" fontId="12" fillId="0" borderId="0" xfId="0" applyNumberFormat="1" applyFont="1" applyFill="1" applyBorder="1" applyAlignment="1">
      <alignment horizontal="center" vertical="top" wrapText="1"/>
    </xf>
    <xf numFmtId="0" fontId="0" fillId="0" borderId="0" xfId="0" applyNumberFormat="1" applyFont="1" applyFill="1" applyBorder="1" applyAlignment="1">
      <alignment horizontal="center" vertical="top" wrapText="1"/>
    </xf>
    <xf numFmtId="0" fontId="15" fillId="0" borderId="12" xfId="0" applyNumberFormat="1" applyFont="1" applyFill="1" applyBorder="1" applyAlignment="1">
      <alignment horizontal="center" vertical="center" wrapText="1"/>
    </xf>
    <xf numFmtId="0" fontId="28" fillId="0" borderId="13" xfId="0" applyNumberFormat="1" applyFont="1" applyFill="1" applyBorder="1" applyAlignment="1">
      <alignment horizontal="center"/>
    </xf>
    <xf numFmtId="0" fontId="28" fillId="0" borderId="14" xfId="0" applyNumberFormat="1" applyFont="1" applyFill="1" applyBorder="1" applyAlignment="1">
      <alignment horizontal="center" wrapText="1"/>
    </xf>
    <xf numFmtId="0" fontId="3" fillId="0" borderId="13" xfId="0" applyNumberFormat="1" applyFont="1" applyFill="1" applyBorder="1" applyAlignment="1">
      <alignment/>
    </xf>
    <xf numFmtId="165" fontId="3" fillId="0" borderId="0" xfId="0" applyNumberFormat="1" applyFont="1" applyFill="1" applyBorder="1" applyAlignment="1">
      <alignment/>
    </xf>
    <xf numFmtId="165" fontId="30" fillId="0" borderId="0" xfId="0" applyNumberFormat="1" applyFont="1" applyFill="1" applyBorder="1" applyAlignment="1">
      <alignment wrapText="1"/>
    </xf>
    <xf numFmtId="165" fontId="3" fillId="0" borderId="0" xfId="0" applyNumberFormat="1" applyFont="1" applyFill="1" applyBorder="1" applyAlignment="1">
      <alignment wrapText="1"/>
    </xf>
    <xf numFmtId="0" fontId="31"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3" fillId="0" borderId="0" xfId="0" applyFont="1" applyBorder="1" applyAlignment="1">
      <alignment vertical="center"/>
    </xf>
    <xf numFmtId="0" fontId="33" fillId="0" borderId="17" xfId="0" applyFont="1" applyBorder="1" applyAlignment="1">
      <alignment vertical="center"/>
    </xf>
    <xf numFmtId="0" fontId="28" fillId="0" borderId="18" xfId="0" applyNumberFormat="1" applyFont="1" applyFill="1" applyBorder="1" applyAlignment="1">
      <alignment horizontal="center"/>
    </xf>
    <xf numFmtId="0" fontId="28" fillId="0" borderId="0" xfId="0" applyNumberFormat="1" applyFont="1" applyFill="1" applyBorder="1" applyAlignment="1">
      <alignment/>
    </xf>
    <xf numFmtId="0" fontId="28" fillId="0" borderId="17" xfId="0" applyNumberFormat="1" applyFont="1" applyFill="1" applyBorder="1" applyAlignment="1">
      <alignment/>
    </xf>
    <xf numFmtId="0" fontId="33" fillId="0" borderId="18" xfId="0" applyNumberFormat="1" applyFont="1" applyFill="1" applyBorder="1" applyAlignment="1">
      <alignment/>
    </xf>
    <xf numFmtId="0" fontId="33" fillId="0" borderId="0" xfId="0" applyNumberFormat="1" applyFont="1" applyFill="1" applyBorder="1" applyAlignment="1">
      <alignment/>
    </xf>
    <xf numFmtId="0" fontId="34" fillId="0" borderId="0" xfId="50" applyNumberFormat="1" applyFont="1" applyFill="1" applyBorder="1" applyAlignment="1">
      <alignment horizontal="center"/>
    </xf>
    <xf numFmtId="0" fontId="18" fillId="0" borderId="0" xfId="0" applyNumberFormat="1" applyFont="1" applyFill="1" applyBorder="1" applyAlignment="1">
      <alignment horizontal="center"/>
    </xf>
    <xf numFmtId="0" fontId="33" fillId="0" borderId="0" xfId="0" applyNumberFormat="1" applyFont="1" applyFill="1" applyBorder="1" applyAlignment="1">
      <alignment horizontal="center"/>
    </xf>
    <xf numFmtId="0" fontId="33" fillId="0" borderId="0" xfId="0" applyFont="1" applyBorder="1" applyAlignment="1">
      <alignment horizontal="center" vertical="center"/>
    </xf>
    <xf numFmtId="0" fontId="33" fillId="0" borderId="18" xfId="0" applyFont="1" applyBorder="1" applyAlignment="1">
      <alignment vertical="center"/>
    </xf>
    <xf numFmtId="0" fontId="33" fillId="0" borderId="19" xfId="0" applyFont="1" applyBorder="1" applyAlignment="1">
      <alignment vertical="center"/>
    </xf>
    <xf numFmtId="0" fontId="33" fillId="0" borderId="15" xfId="0" applyFont="1" applyBorder="1" applyAlignment="1">
      <alignment vertical="center"/>
    </xf>
    <xf numFmtId="0" fontId="33" fillId="0" borderId="15" xfId="0" applyFont="1" applyBorder="1" applyAlignment="1">
      <alignment horizontal="center" vertical="center"/>
    </xf>
    <xf numFmtId="0" fontId="33" fillId="0" borderId="0" xfId="0" applyFont="1" applyAlignment="1">
      <alignment vertical="center"/>
    </xf>
    <xf numFmtId="0" fontId="22" fillId="0" borderId="0" xfId="0" applyNumberFormat="1" applyFont="1" applyFill="1" applyBorder="1" applyAlignment="1">
      <alignment wrapText="1"/>
    </xf>
    <xf numFmtId="0" fontId="13" fillId="0" borderId="0" xfId="0" applyNumberFormat="1" applyFont="1" applyFill="1" applyBorder="1" applyAlignment="1">
      <alignment wrapText="1"/>
    </xf>
    <xf numFmtId="0" fontId="32" fillId="0" borderId="0" xfId="0" applyFont="1" applyAlignment="1">
      <alignment vertical="center"/>
    </xf>
    <xf numFmtId="0" fontId="27" fillId="0" borderId="11" xfId="0" applyNumberFormat="1" applyFont="1" applyFill="1" applyBorder="1" applyAlignment="1">
      <alignment/>
    </xf>
    <xf numFmtId="0" fontId="39" fillId="0" borderId="11" xfId="0" applyNumberFormat="1" applyFont="1" applyFill="1" applyBorder="1" applyAlignment="1">
      <alignment/>
    </xf>
    <xf numFmtId="0" fontId="27" fillId="0" borderId="0" xfId="0" applyNumberFormat="1" applyFont="1" applyFill="1" applyBorder="1" applyAlignment="1">
      <alignment horizontal="center" vertical="top" wrapText="1"/>
    </xf>
    <xf numFmtId="0" fontId="33" fillId="0" borderId="20" xfId="0" applyFont="1" applyBorder="1" applyAlignment="1">
      <alignment vertical="center"/>
    </xf>
    <xf numFmtId="0" fontId="27" fillId="0" borderId="0" xfId="0" applyNumberFormat="1" applyFont="1" applyFill="1" applyBorder="1" applyAlignment="1">
      <alignment/>
    </xf>
    <xf numFmtId="0" fontId="27" fillId="0" borderId="0" xfId="0" applyNumberFormat="1" applyFont="1" applyFill="1" applyBorder="1" applyAlignment="1">
      <alignment horizontal="center"/>
    </xf>
    <xf numFmtId="0" fontId="33" fillId="0" borderId="20" xfId="0" applyNumberFormat="1" applyFont="1" applyFill="1" applyBorder="1" applyAlignment="1">
      <alignment wrapText="1"/>
    </xf>
    <xf numFmtId="0" fontId="27" fillId="0" borderId="0" xfId="0" applyFont="1" applyFill="1" applyBorder="1" applyAlignment="1">
      <alignment wrapText="1"/>
    </xf>
    <xf numFmtId="0" fontId="27" fillId="0" borderId="0" xfId="0" applyFont="1" applyFill="1" applyBorder="1" applyAlignment="1">
      <alignment/>
    </xf>
    <xf numFmtId="0" fontId="33" fillId="0" borderId="11" xfId="0" applyFont="1" applyBorder="1" applyAlignment="1">
      <alignment/>
    </xf>
    <xf numFmtId="0" fontId="42" fillId="0" borderId="0" xfId="0" applyFont="1" applyAlignment="1">
      <alignment vertical="center"/>
    </xf>
    <xf numFmtId="0" fontId="33" fillId="0" borderId="0" xfId="0" applyFont="1" applyAlignment="1">
      <alignment vertical="center"/>
    </xf>
    <xf numFmtId="0" fontId="38" fillId="0" borderId="0" xfId="0" applyNumberFormat="1" applyFont="1" applyFill="1" applyAlignment="1">
      <alignment wrapText="1"/>
    </xf>
    <xf numFmtId="0" fontId="33" fillId="0" borderId="0" xfId="0" applyNumberFormat="1" applyFont="1" applyFill="1" applyBorder="1" applyAlignment="1">
      <alignment wrapText="1"/>
    </xf>
    <xf numFmtId="0" fontId="46" fillId="0" borderId="0" xfId="0" applyFont="1" applyAlignment="1">
      <alignment vertical="center"/>
    </xf>
    <xf numFmtId="0" fontId="2" fillId="0" borderId="0" xfId="0" applyFont="1" applyAlignment="1">
      <alignment vertical="center"/>
    </xf>
    <xf numFmtId="0" fontId="33" fillId="0" borderId="0" xfId="0" applyFont="1" applyAlignment="1">
      <alignment vertical="center"/>
    </xf>
    <xf numFmtId="0" fontId="0" fillId="0" borderId="0" xfId="0" applyBorder="1" applyAlignment="1">
      <alignment vertical="center"/>
    </xf>
    <xf numFmtId="167" fontId="33" fillId="0" borderId="0" xfId="0" applyNumberFormat="1" applyFont="1" applyFill="1" applyBorder="1" applyAlignment="1">
      <alignment horizontal="right" wrapText="1"/>
    </xf>
    <xf numFmtId="0" fontId="38" fillId="0" borderId="21" xfId="0" applyNumberFormat="1" applyFont="1" applyFill="1" applyBorder="1" applyAlignment="1">
      <alignment horizontal="center" wrapText="1"/>
    </xf>
    <xf numFmtId="0" fontId="32" fillId="0" borderId="22" xfId="0" applyFont="1" applyBorder="1" applyAlignment="1">
      <alignment vertical="center"/>
    </xf>
    <xf numFmtId="0" fontId="32" fillId="0" borderId="23" xfId="0" applyFont="1" applyBorder="1" applyAlignment="1">
      <alignment vertical="center"/>
    </xf>
    <xf numFmtId="0" fontId="32" fillId="0" borderId="24" xfId="0" applyFont="1" applyBorder="1" applyAlignment="1">
      <alignment vertical="center"/>
    </xf>
    <xf numFmtId="0" fontId="33" fillId="0" borderId="11" xfId="0" applyNumberFormat="1" applyFont="1" applyFill="1" applyBorder="1" applyAlignment="1">
      <alignment horizontal="center" vertical="top" wrapText="1"/>
    </xf>
    <xf numFmtId="0" fontId="33" fillId="0" borderId="25" xfId="0" applyNumberFormat="1" applyFont="1" applyFill="1" applyBorder="1" applyAlignment="1">
      <alignment horizontal="center" vertical="top" wrapText="1"/>
    </xf>
    <xf numFmtId="0" fontId="28" fillId="0" borderId="26" xfId="0" applyNumberFormat="1" applyFont="1" applyFill="1" applyBorder="1" applyAlignment="1">
      <alignment horizontal="center" vertical="top" wrapText="1"/>
    </xf>
    <xf numFmtId="0" fontId="38" fillId="0" borderId="27" xfId="0" applyFont="1" applyFill="1" applyBorder="1" applyAlignment="1">
      <alignment horizontal="center" wrapText="1"/>
    </xf>
    <xf numFmtId="0" fontId="38" fillId="0" borderId="27" xfId="0" applyNumberFormat="1" applyFont="1" applyFill="1" applyBorder="1" applyAlignment="1">
      <alignment horizontal="center" wrapText="1"/>
    </xf>
    <xf numFmtId="0" fontId="2" fillId="0" borderId="27" xfId="0" applyNumberFormat="1" applyFont="1" applyFill="1" applyBorder="1" applyAlignment="1">
      <alignment wrapText="1"/>
    </xf>
    <xf numFmtId="0" fontId="2" fillId="0" borderId="27" xfId="0" applyNumberFormat="1" applyFont="1" applyFill="1" applyBorder="1" applyAlignment="1">
      <alignment horizontal="center" vertical="top" wrapText="1"/>
    </xf>
    <xf numFmtId="0" fontId="38" fillId="0" borderId="12" xfId="0" applyNumberFormat="1" applyFont="1" applyFill="1" applyBorder="1" applyAlignment="1">
      <alignment horizontal="center" wrapText="1"/>
    </xf>
    <xf numFmtId="0" fontId="2" fillId="0" borderId="0" xfId="0" applyNumberFormat="1" applyFont="1" applyFill="1" applyBorder="1" applyAlignment="1">
      <alignment wrapText="1"/>
    </xf>
    <xf numFmtId="0" fontId="2" fillId="0" borderId="0" xfId="0" applyNumberFormat="1" applyFont="1" applyFill="1" applyBorder="1" applyAlignment="1">
      <alignment horizontal="center" vertical="top" wrapText="1"/>
    </xf>
    <xf numFmtId="0" fontId="2" fillId="0" borderId="28" xfId="0" applyNumberFormat="1" applyFont="1" applyFill="1" applyBorder="1" applyAlignment="1">
      <alignment horizontal="center" vertical="top" wrapText="1"/>
    </xf>
    <xf numFmtId="0" fontId="38" fillId="33" borderId="10" xfId="0" applyNumberFormat="1" applyFont="1" applyFill="1" applyBorder="1" applyAlignment="1">
      <alignment horizontal="center" vertical="top" wrapText="1"/>
    </xf>
    <xf numFmtId="165" fontId="2" fillId="33" borderId="10" xfId="0" applyNumberFormat="1" applyFont="1" applyFill="1" applyBorder="1" applyAlignment="1">
      <alignment wrapText="1"/>
    </xf>
    <xf numFmtId="165" fontId="2" fillId="33" borderId="29" xfId="0" applyNumberFormat="1" applyFont="1" applyFill="1" applyBorder="1" applyAlignment="1">
      <alignment wrapText="1"/>
    </xf>
    <xf numFmtId="0" fontId="2" fillId="0" borderId="20" xfId="0" applyNumberFormat="1" applyFont="1" applyFill="1" applyBorder="1" applyAlignment="1">
      <alignment wrapText="1"/>
    </xf>
    <xf numFmtId="0" fontId="38" fillId="0" borderId="0" xfId="0" applyFont="1" applyFill="1" applyBorder="1" applyAlignment="1">
      <alignment horizontal="center" wrapText="1"/>
    </xf>
    <xf numFmtId="0" fontId="38" fillId="0" borderId="20" xfId="0" applyNumberFormat="1" applyFont="1" applyFill="1" applyBorder="1" applyAlignment="1">
      <alignment horizontal="center" wrapText="1"/>
    </xf>
    <xf numFmtId="0" fontId="2" fillId="0" borderId="10" xfId="0" applyNumberFormat="1" applyFont="1" applyFill="1" applyBorder="1" applyAlignment="1">
      <alignment horizontal="center" vertical="top" wrapText="1"/>
    </xf>
    <xf numFmtId="0" fontId="38" fillId="33" borderId="3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38" fillId="0" borderId="0" xfId="0" applyNumberFormat="1" applyFont="1" applyFill="1" applyBorder="1" applyAlignment="1">
      <alignment horizontal="center" wrapText="1"/>
    </xf>
    <xf numFmtId="0" fontId="2" fillId="0" borderId="30"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165" fontId="2" fillId="0" borderId="0" xfId="0" applyNumberFormat="1" applyFont="1" applyFill="1" applyBorder="1" applyAlignment="1">
      <alignment wrapText="1"/>
    </xf>
    <xf numFmtId="165" fontId="2" fillId="0" borderId="20" xfId="0" applyNumberFormat="1" applyFont="1" applyFill="1" applyBorder="1" applyAlignment="1">
      <alignment wrapText="1"/>
    </xf>
    <xf numFmtId="0" fontId="38" fillId="33" borderId="31" xfId="0" applyNumberFormat="1" applyFont="1" applyFill="1" applyBorder="1" applyAlignment="1">
      <alignment horizontal="center" vertical="top" wrapText="1"/>
    </xf>
    <xf numFmtId="166" fontId="2" fillId="33" borderId="32" xfId="0" applyNumberFormat="1" applyFont="1" applyFill="1" applyBorder="1" applyAlignment="1">
      <alignment wrapText="1"/>
    </xf>
    <xf numFmtId="0" fontId="38" fillId="33" borderId="32" xfId="0" applyNumberFormat="1" applyFont="1" applyFill="1" applyBorder="1" applyAlignment="1">
      <alignment horizontal="center" vertical="top" wrapText="1"/>
    </xf>
    <xf numFmtId="0" fontId="38" fillId="33" borderId="33" xfId="0" applyNumberFormat="1" applyFont="1" applyFill="1" applyBorder="1" applyAlignment="1">
      <alignment horizontal="center" vertical="top" wrapText="1"/>
    </xf>
    <xf numFmtId="0" fontId="32" fillId="0" borderId="0" xfId="0" applyFont="1" applyAlignment="1">
      <alignment vertical="center"/>
    </xf>
    <xf numFmtId="0" fontId="2" fillId="0" borderId="0" xfId="0" applyFont="1" applyBorder="1" applyAlignment="1">
      <alignment vertical="center"/>
    </xf>
    <xf numFmtId="0" fontId="28" fillId="0" borderId="0" xfId="0" applyNumberFormat="1" applyFont="1" applyFill="1" applyBorder="1" applyAlignment="1">
      <alignment horizontal="center" wrapText="1"/>
    </xf>
    <xf numFmtId="0" fontId="0" fillId="0" borderId="0" xfId="0" applyFill="1" applyBorder="1" applyAlignment="1">
      <alignment vertical="center"/>
    </xf>
    <xf numFmtId="0" fontId="27" fillId="34" borderId="0" xfId="0" applyNumberFormat="1" applyFont="1" applyFill="1" applyBorder="1" applyAlignment="1">
      <alignment/>
    </xf>
    <xf numFmtId="0" fontId="48" fillId="0" borderId="0" xfId="0" applyFont="1" applyAlignment="1">
      <alignment vertical="center"/>
    </xf>
    <xf numFmtId="0" fontId="28" fillId="0" borderId="34" xfId="0" applyNumberFormat="1" applyFont="1" applyFill="1" applyBorder="1" applyAlignment="1">
      <alignment horizontal="center" vertical="center" wrapText="1"/>
    </xf>
    <xf numFmtId="0" fontId="33" fillId="0" borderId="0" xfId="0" applyFont="1" applyAlignment="1">
      <alignment horizontal="left" vertical="center"/>
    </xf>
    <xf numFmtId="0" fontId="27" fillId="0" borderId="0" xfId="0" applyNumberFormat="1" applyFont="1" applyFill="1" applyAlignment="1">
      <alignment wrapText="1"/>
    </xf>
    <xf numFmtId="0" fontId="42" fillId="0" borderId="0" xfId="0" applyFont="1" applyAlignment="1">
      <alignment vertical="center"/>
    </xf>
    <xf numFmtId="0" fontId="18" fillId="0" borderId="0" xfId="0" applyFont="1" applyAlignment="1">
      <alignment vertical="center"/>
    </xf>
    <xf numFmtId="0" fontId="38" fillId="0" borderId="35" xfId="0" applyNumberFormat="1" applyFont="1" applyFill="1" applyBorder="1" applyAlignment="1">
      <alignment horizontal="center"/>
    </xf>
    <xf numFmtId="0" fontId="38" fillId="0" borderId="22" xfId="0" applyNumberFormat="1" applyFont="1" applyFill="1" applyBorder="1" applyAlignment="1">
      <alignment horizontal="center"/>
    </xf>
    <xf numFmtId="0" fontId="18" fillId="0" borderId="36" xfId="0" applyFont="1" applyBorder="1" applyAlignment="1">
      <alignment horizontal="center" vertical="center"/>
    </xf>
    <xf numFmtId="0" fontId="18" fillId="0" borderId="23" xfId="0" applyNumberFormat="1" applyFont="1" applyFill="1" applyBorder="1" applyAlignment="1">
      <alignment horizontal="center"/>
    </xf>
    <xf numFmtId="0" fontId="18" fillId="0" borderId="37" xfId="0" applyFont="1" applyBorder="1" applyAlignment="1">
      <alignment horizontal="center" vertical="center"/>
    </xf>
    <xf numFmtId="0" fontId="18" fillId="0" borderId="24" xfId="0" applyNumberFormat="1" applyFont="1" applyFill="1" applyBorder="1" applyAlignment="1">
      <alignment horizontal="center"/>
    </xf>
    <xf numFmtId="0" fontId="38" fillId="0" borderId="36" xfId="0" applyNumberFormat="1" applyFont="1" applyFill="1" applyBorder="1" applyAlignment="1">
      <alignment horizontal="center" wrapText="1"/>
    </xf>
    <xf numFmtId="0" fontId="38" fillId="0" borderId="23" xfId="0" applyNumberFormat="1" applyFont="1" applyFill="1" applyBorder="1" applyAlignment="1">
      <alignment horizontal="center"/>
    </xf>
    <xf numFmtId="0" fontId="38" fillId="0" borderId="36" xfId="0" applyFont="1" applyBorder="1" applyAlignment="1">
      <alignment horizontal="center" vertical="center"/>
    </xf>
    <xf numFmtId="0" fontId="38" fillId="0" borderId="23" xfId="0" applyFont="1" applyBorder="1" applyAlignment="1">
      <alignment horizontal="center" vertical="center"/>
    </xf>
    <xf numFmtId="0" fontId="46" fillId="0" borderId="0" xfId="0" applyFont="1" applyAlignment="1">
      <alignment vertical="center"/>
    </xf>
    <xf numFmtId="0" fontId="19" fillId="0" borderId="0" xfId="0" applyNumberFormat="1" applyFont="1" applyFill="1" applyBorder="1" applyAlignment="1">
      <alignment/>
    </xf>
    <xf numFmtId="0" fontId="41" fillId="0" borderId="0" xfId="50" applyNumberFormat="1" applyFont="1" applyFill="1" applyBorder="1" applyAlignment="1">
      <alignment/>
    </xf>
    <xf numFmtId="0" fontId="50" fillId="0" borderId="0" xfId="0" applyFont="1" applyAlignment="1">
      <alignment vertical="center"/>
    </xf>
    <xf numFmtId="0" fontId="30" fillId="0" borderId="0" xfId="0" applyFont="1" applyAlignment="1">
      <alignment vertical="center"/>
    </xf>
    <xf numFmtId="0" fontId="30" fillId="0" borderId="32" xfId="0" applyNumberFormat="1" applyFont="1" applyFill="1" applyBorder="1" applyAlignment="1">
      <alignment wrapText="1"/>
    </xf>
    <xf numFmtId="0" fontId="30" fillId="0" borderId="33" xfId="0" applyNumberFormat="1" applyFont="1" applyFill="1" applyBorder="1" applyAlignment="1">
      <alignment wrapText="1"/>
    </xf>
    <xf numFmtId="0" fontId="28" fillId="0" borderId="38" xfId="0" applyNumberFormat="1" applyFont="1" applyFill="1" applyBorder="1" applyAlignment="1">
      <alignment horizontal="center"/>
    </xf>
    <xf numFmtId="0" fontId="28" fillId="0" borderId="39" xfId="0" applyNumberFormat="1" applyFont="1" applyFill="1" applyBorder="1" applyAlignment="1">
      <alignment horizontal="center" wrapText="1"/>
    </xf>
    <xf numFmtId="0" fontId="52" fillId="0" borderId="0" xfId="0" applyFont="1" applyAlignment="1">
      <alignment vertical="center"/>
    </xf>
    <xf numFmtId="0" fontId="28" fillId="0" borderId="21" xfId="0" applyNumberFormat="1" applyFont="1" applyFill="1" applyBorder="1" applyAlignment="1">
      <alignment horizontal="center" wrapText="1"/>
    </xf>
    <xf numFmtId="0" fontId="0" fillId="35" borderId="40" xfId="0" applyFont="1" applyFill="1" applyBorder="1" applyAlignment="1">
      <alignment wrapText="1"/>
    </xf>
    <xf numFmtId="0" fontId="0" fillId="35" borderId="40" xfId="0" applyNumberFormat="1" applyFont="1" applyFill="1" applyBorder="1" applyAlignment="1">
      <alignment wrapText="1"/>
    </xf>
    <xf numFmtId="0" fontId="0" fillId="0" borderId="24" xfId="0" applyBorder="1" applyAlignment="1">
      <alignment vertical="center"/>
    </xf>
    <xf numFmtId="0" fontId="0" fillId="35" borderId="24" xfId="0" applyNumberFormat="1" applyFont="1" applyFill="1" applyBorder="1" applyAlignment="1">
      <alignment wrapText="1"/>
    </xf>
    <xf numFmtId="0" fontId="19" fillId="0" borderId="13" xfId="0" applyNumberFormat="1" applyFont="1" applyFill="1" applyBorder="1" applyAlignment="1">
      <alignment/>
    </xf>
    <xf numFmtId="165" fontId="42" fillId="0" borderId="0" xfId="0" applyNumberFormat="1" applyFont="1" applyFill="1" applyBorder="1" applyAlignment="1">
      <alignment wrapText="1"/>
    </xf>
    <xf numFmtId="0" fontId="42" fillId="0" borderId="14" xfId="0" applyNumberFormat="1" applyFont="1" applyFill="1" applyBorder="1" applyAlignment="1">
      <alignment/>
    </xf>
    <xf numFmtId="0" fontId="0" fillId="0" borderId="0" xfId="0" applyFill="1" applyAlignment="1">
      <alignment vertical="center"/>
    </xf>
    <xf numFmtId="0" fontId="28" fillId="0" borderId="0" xfId="0" applyNumberFormat="1" applyFont="1" applyFill="1" applyBorder="1" applyAlignment="1">
      <alignment wrapText="1"/>
    </xf>
    <xf numFmtId="0" fontId="50" fillId="0" borderId="0" xfId="0" applyFont="1" applyAlignment="1">
      <alignment horizontal="center" vertical="center"/>
    </xf>
    <xf numFmtId="0" fontId="32" fillId="0" borderId="0" xfId="0" applyFont="1" applyAlignment="1">
      <alignment horizontal="center" vertical="center"/>
    </xf>
    <xf numFmtId="0" fontId="27" fillId="0" borderId="0" xfId="0" applyFont="1" applyAlignment="1">
      <alignment vertical="center"/>
    </xf>
    <xf numFmtId="0" fontId="27" fillId="0" borderId="0" xfId="0" applyFont="1" applyAlignment="1">
      <alignment horizontal="left" vertical="center"/>
    </xf>
    <xf numFmtId="0" fontId="28" fillId="0" borderId="11" xfId="0" applyNumberFormat="1" applyFont="1" applyFill="1" applyBorder="1" applyAlignment="1">
      <alignment wrapText="1"/>
    </xf>
    <xf numFmtId="0" fontId="28" fillId="0" borderId="20" xfId="0" applyNumberFormat="1" applyFont="1" applyFill="1" applyBorder="1" applyAlignment="1">
      <alignment wrapText="1"/>
    </xf>
    <xf numFmtId="0" fontId="57" fillId="0" borderId="0" xfId="0" applyNumberFormat="1" applyFont="1" applyFill="1" applyBorder="1" applyAlignment="1">
      <alignment/>
    </xf>
    <xf numFmtId="0" fontId="58" fillId="0" borderId="0" xfId="50" applyNumberFormat="1" applyFont="1" applyFill="1" applyBorder="1" applyAlignment="1">
      <alignment/>
    </xf>
    <xf numFmtId="164" fontId="33" fillId="0" borderId="0" xfId="0" applyNumberFormat="1" applyFont="1" applyBorder="1" applyAlignment="1">
      <alignment/>
    </xf>
    <xf numFmtId="0" fontId="59" fillId="0" borderId="0" xfId="50" applyNumberFormat="1" applyFont="1" applyFill="1" applyBorder="1" applyAlignment="1">
      <alignment/>
    </xf>
    <xf numFmtId="0" fontId="0" fillId="0" borderId="37" xfId="0" applyBorder="1" applyAlignment="1">
      <alignment vertical="center"/>
    </xf>
    <xf numFmtId="18" fontId="28" fillId="0" borderId="35" xfId="0" applyNumberFormat="1" applyFont="1" applyFill="1" applyBorder="1" applyAlignment="1">
      <alignment horizontal="center" wrapText="1"/>
    </xf>
    <xf numFmtId="0" fontId="28" fillId="0" borderId="22" xfId="0" applyNumberFormat="1" applyFont="1" applyFill="1" applyBorder="1" applyAlignment="1">
      <alignment horizontal="center" wrapText="1"/>
    </xf>
    <xf numFmtId="0" fontId="33" fillId="0" borderId="36" xfId="0" applyFont="1" applyBorder="1" applyAlignment="1">
      <alignment vertical="center"/>
    </xf>
    <xf numFmtId="0" fontId="33" fillId="0" borderId="23" xfId="0" applyFont="1" applyBorder="1" applyAlignment="1">
      <alignment vertical="center"/>
    </xf>
    <xf numFmtId="0" fontId="33" fillId="0" borderId="28" xfId="0" applyNumberFormat="1" applyFont="1" applyFill="1" applyBorder="1" applyAlignment="1">
      <alignment horizontal="center" wrapText="1"/>
    </xf>
    <xf numFmtId="0" fontId="33" fillId="36" borderId="10" xfId="0" applyNumberFormat="1" applyFont="1" applyFill="1" applyBorder="1" applyAlignment="1">
      <alignment horizontal="center" wrapText="1"/>
    </xf>
    <xf numFmtId="0" fontId="32" fillId="34" borderId="21" xfId="0" applyFont="1" applyFill="1" applyBorder="1" applyAlignment="1">
      <alignment vertical="center"/>
    </xf>
    <xf numFmtId="18" fontId="38" fillId="0" borderId="36" xfId="0" applyNumberFormat="1" applyFont="1" applyFill="1" applyBorder="1" applyAlignment="1">
      <alignment horizontal="right" wrapText="1"/>
    </xf>
    <xf numFmtId="0" fontId="38" fillId="34" borderId="0" xfId="0" applyNumberFormat="1" applyFont="1" applyFill="1" applyBorder="1" applyAlignment="1">
      <alignment wrapText="1"/>
    </xf>
    <xf numFmtId="0" fontId="33" fillId="0" borderId="0" xfId="0" applyNumberFormat="1" applyFont="1" applyFill="1" applyBorder="1" applyAlignment="1">
      <alignment wrapText="1"/>
    </xf>
    <xf numFmtId="0" fontId="33" fillId="0" borderId="0" xfId="0" applyFont="1" applyBorder="1" applyAlignment="1">
      <alignment vertical="center"/>
    </xf>
    <xf numFmtId="0" fontId="38" fillId="0" borderId="36" xfId="0" applyNumberFormat="1" applyFont="1" applyFill="1" applyBorder="1" applyAlignment="1">
      <alignment wrapText="1"/>
    </xf>
    <xf numFmtId="19" fontId="38" fillId="0" borderId="36" xfId="0" applyNumberFormat="1" applyFont="1" applyFill="1" applyBorder="1" applyAlignment="1">
      <alignment horizontal="right" wrapText="1"/>
    </xf>
    <xf numFmtId="18" fontId="38" fillId="0" borderId="37" xfId="0" applyNumberFormat="1" applyFont="1" applyFill="1" applyBorder="1" applyAlignment="1">
      <alignment horizontal="right" wrapText="1"/>
    </xf>
    <xf numFmtId="0" fontId="33" fillId="0" borderId="40" xfId="0" applyFont="1" applyBorder="1" applyAlignment="1">
      <alignment vertical="center"/>
    </xf>
    <xf numFmtId="0" fontId="33" fillId="0" borderId="24" xfId="0" applyFont="1" applyBorder="1" applyAlignment="1">
      <alignment vertical="center"/>
    </xf>
    <xf numFmtId="0" fontId="63" fillId="0" borderId="0" xfId="0" applyFont="1" applyAlignment="1">
      <alignment vertical="center"/>
    </xf>
    <xf numFmtId="0" fontId="65" fillId="0" borderId="38" xfId="0" applyNumberFormat="1" applyFont="1" applyFill="1" applyBorder="1" applyAlignment="1">
      <alignment/>
    </xf>
    <xf numFmtId="0" fontId="65" fillId="0" borderId="0" xfId="0" applyNumberFormat="1" applyFont="1" applyFill="1" applyBorder="1" applyAlignment="1">
      <alignment wrapText="1"/>
    </xf>
    <xf numFmtId="0" fontId="2" fillId="0" borderId="39" xfId="0" applyFont="1" applyBorder="1" applyAlignment="1">
      <alignment vertical="center"/>
    </xf>
    <xf numFmtId="0" fontId="64" fillId="37" borderId="41" xfId="0" applyNumberFormat="1" applyFont="1" applyFill="1" applyBorder="1" applyAlignment="1">
      <alignment/>
    </xf>
    <xf numFmtId="0" fontId="64" fillId="37" borderId="42" xfId="0" applyNumberFormat="1" applyFont="1" applyFill="1" applyBorder="1" applyAlignment="1">
      <alignment wrapText="1"/>
    </xf>
    <xf numFmtId="0" fontId="64" fillId="37" borderId="42" xfId="0" applyNumberFormat="1" applyFont="1" applyFill="1" applyBorder="1" applyAlignment="1">
      <alignment vertical="top" wrapText="1"/>
    </xf>
    <xf numFmtId="0" fontId="2" fillId="37" borderId="42" xfId="0" applyNumberFormat="1" applyFont="1" applyFill="1" applyBorder="1" applyAlignment="1">
      <alignment wrapText="1"/>
    </xf>
    <xf numFmtId="0" fontId="2" fillId="37" borderId="43" xfId="0" applyNumberFormat="1" applyFont="1" applyFill="1" applyBorder="1" applyAlignment="1">
      <alignment wrapText="1"/>
    </xf>
    <xf numFmtId="0" fontId="57" fillId="0" borderId="44" xfId="0" applyNumberFormat="1" applyFont="1" applyFill="1" applyBorder="1" applyAlignment="1">
      <alignment/>
    </xf>
    <xf numFmtId="0" fontId="57" fillId="0" borderId="45" xfId="0" applyNumberFormat="1" applyFont="1" applyFill="1" applyBorder="1" applyAlignment="1">
      <alignment/>
    </xf>
    <xf numFmtId="0" fontId="58" fillId="0" borderId="45" xfId="50" applyNumberFormat="1" applyFont="1" applyFill="1" applyBorder="1" applyAlignment="1">
      <alignment/>
    </xf>
    <xf numFmtId="165" fontId="65" fillId="0" borderId="45" xfId="0" applyNumberFormat="1" applyFont="1" applyFill="1" applyBorder="1" applyAlignment="1">
      <alignment/>
    </xf>
    <xf numFmtId="0" fontId="65" fillId="0" borderId="45" xfId="0" applyNumberFormat="1" applyFont="1" applyFill="1" applyBorder="1" applyAlignment="1">
      <alignment horizontal="center"/>
    </xf>
    <xf numFmtId="165" fontId="2" fillId="0" borderId="45" xfId="0" applyNumberFormat="1" applyFont="1" applyFill="1" applyBorder="1" applyAlignment="1">
      <alignment horizontal="center" wrapText="1"/>
    </xf>
    <xf numFmtId="0" fontId="2" fillId="0" borderId="46" xfId="0" applyNumberFormat="1" applyFont="1" applyFill="1" applyBorder="1" applyAlignment="1">
      <alignment wrapText="1"/>
    </xf>
    <xf numFmtId="0" fontId="57" fillId="0" borderId="38" xfId="0" applyNumberFormat="1" applyFont="1" applyFill="1" applyBorder="1" applyAlignment="1">
      <alignment/>
    </xf>
    <xf numFmtId="165" fontId="65" fillId="0" borderId="0" xfId="0" applyNumberFormat="1" applyFont="1" applyFill="1" applyBorder="1" applyAlignment="1">
      <alignment/>
    </xf>
    <xf numFmtId="0" fontId="65" fillId="0" borderId="0" xfId="0" applyNumberFormat="1" applyFont="1" applyFill="1" applyBorder="1" applyAlignment="1">
      <alignment horizontal="center"/>
    </xf>
    <xf numFmtId="165" fontId="2" fillId="0" borderId="0" xfId="0" applyNumberFormat="1" applyFont="1" applyFill="1" applyBorder="1" applyAlignment="1">
      <alignment horizontal="center" wrapText="1"/>
    </xf>
    <xf numFmtId="0" fontId="2" fillId="0" borderId="39" xfId="0" applyNumberFormat="1" applyFont="1" applyFill="1" applyBorder="1" applyAlignment="1">
      <alignment wrapText="1"/>
    </xf>
    <xf numFmtId="0" fontId="64" fillId="0" borderId="38" xfId="0" applyNumberFormat="1" applyFont="1" applyFill="1" applyBorder="1" applyAlignment="1">
      <alignment/>
    </xf>
    <xf numFmtId="0" fontId="64" fillId="0" borderId="0" xfId="0" applyNumberFormat="1" applyFont="1" applyFill="1" applyBorder="1" applyAlignment="1">
      <alignment wrapText="1"/>
    </xf>
    <xf numFmtId="165" fontId="64" fillId="0" borderId="0" xfId="0" applyNumberFormat="1" applyFont="1" applyFill="1" applyBorder="1" applyAlignment="1">
      <alignment vertical="top" wrapText="1"/>
    </xf>
    <xf numFmtId="0" fontId="2" fillId="0" borderId="0" xfId="0" applyFont="1" applyFill="1" applyBorder="1" applyAlignment="1">
      <alignment vertical="center"/>
    </xf>
    <xf numFmtId="0" fontId="8" fillId="0" borderId="38" xfId="0" applyNumberFormat="1" applyFont="1" applyFill="1" applyBorder="1" applyAlignment="1">
      <alignment/>
    </xf>
    <xf numFmtId="0" fontId="8" fillId="0" borderId="0" xfId="0" applyNumberFormat="1" applyFont="1" applyFill="1" applyBorder="1" applyAlignment="1">
      <alignment wrapText="1"/>
    </xf>
    <xf numFmtId="165" fontId="8" fillId="0" borderId="0" xfId="0" applyNumberFormat="1" applyFont="1" applyFill="1" applyBorder="1" applyAlignment="1">
      <alignment vertical="top" wrapText="1"/>
    </xf>
    <xf numFmtId="0" fontId="28" fillId="0" borderId="38" xfId="0" applyNumberFormat="1" applyFont="1" applyFill="1" applyBorder="1" applyAlignment="1">
      <alignment horizontal="center"/>
    </xf>
    <xf numFmtId="0" fontId="28" fillId="0" borderId="0" xfId="0" applyNumberFormat="1" applyFont="1" applyFill="1" applyBorder="1" applyAlignment="1">
      <alignment horizontal="center"/>
    </xf>
    <xf numFmtId="0" fontId="28" fillId="0" borderId="39" xfId="0" applyNumberFormat="1" applyFont="1" applyFill="1" applyBorder="1" applyAlignment="1">
      <alignment horizontal="center" wrapText="1"/>
    </xf>
    <xf numFmtId="0" fontId="18" fillId="0" borderId="0" xfId="0" applyNumberFormat="1" applyFont="1" applyFill="1" applyBorder="1" applyAlignment="1">
      <alignment wrapText="1"/>
    </xf>
    <xf numFmtId="0" fontId="27" fillId="37" borderId="41" xfId="0" applyNumberFormat="1" applyFont="1" applyFill="1" applyBorder="1" applyAlignment="1">
      <alignment/>
    </xf>
    <xf numFmtId="0" fontId="27" fillId="37" borderId="42" xfId="0" applyNumberFormat="1" applyFont="1" applyFill="1" applyBorder="1" applyAlignment="1">
      <alignment wrapText="1"/>
    </xf>
    <xf numFmtId="0" fontId="27" fillId="37" borderId="42" xfId="0" applyNumberFormat="1" applyFont="1" applyFill="1" applyBorder="1" applyAlignment="1">
      <alignment vertical="top" wrapText="1"/>
    </xf>
    <xf numFmtId="0" fontId="33" fillId="37" borderId="42" xfId="0" applyNumberFormat="1" applyFont="1" applyFill="1" applyBorder="1" applyAlignment="1">
      <alignment wrapText="1"/>
    </xf>
    <xf numFmtId="0" fontId="33" fillId="37" borderId="43" xfId="0" applyNumberFormat="1" applyFont="1" applyFill="1" applyBorder="1" applyAlignment="1">
      <alignment wrapText="1"/>
    </xf>
    <xf numFmtId="0" fontId="66" fillId="0" borderId="44" xfId="0" applyNumberFormat="1" applyFont="1" applyFill="1" applyBorder="1" applyAlignment="1">
      <alignment/>
    </xf>
    <xf numFmtId="0" fontId="66" fillId="0" borderId="45" xfId="0" applyNumberFormat="1" applyFont="1" applyFill="1" applyBorder="1" applyAlignment="1">
      <alignment/>
    </xf>
    <xf numFmtId="0" fontId="67" fillId="0" borderId="45" xfId="50" applyNumberFormat="1" applyFont="1" applyFill="1" applyBorder="1" applyAlignment="1">
      <alignment/>
    </xf>
    <xf numFmtId="165" fontId="18" fillId="0" borderId="45" xfId="0" applyNumberFormat="1" applyFont="1" applyFill="1" applyBorder="1" applyAlignment="1">
      <alignment/>
    </xf>
    <xf numFmtId="0" fontId="18" fillId="0" borderId="45" xfId="0" applyNumberFormat="1" applyFont="1" applyFill="1" applyBorder="1" applyAlignment="1">
      <alignment horizontal="center"/>
    </xf>
    <xf numFmtId="0" fontId="66" fillId="0" borderId="38" xfId="0" applyNumberFormat="1" applyFont="1" applyFill="1" applyBorder="1" applyAlignment="1">
      <alignment/>
    </xf>
    <xf numFmtId="0" fontId="66" fillId="0" borderId="0" xfId="0" applyNumberFormat="1" applyFont="1" applyFill="1" applyBorder="1" applyAlignment="1">
      <alignment/>
    </xf>
    <xf numFmtId="0" fontId="67" fillId="0" borderId="0" xfId="50" applyNumberFormat="1" applyFont="1" applyFill="1" applyBorder="1" applyAlignment="1">
      <alignment/>
    </xf>
    <xf numFmtId="165" fontId="18" fillId="0" borderId="0" xfId="0" applyNumberFormat="1" applyFont="1" applyFill="1" applyBorder="1" applyAlignment="1">
      <alignment/>
    </xf>
    <xf numFmtId="0" fontId="28" fillId="0" borderId="36" xfId="0" applyNumberFormat="1" applyFont="1" applyFill="1" applyBorder="1" applyAlignment="1">
      <alignment horizontal="center"/>
    </xf>
    <xf numFmtId="0" fontId="28" fillId="0" borderId="23" xfId="0" applyNumberFormat="1" applyFont="1" applyFill="1" applyBorder="1" applyAlignment="1">
      <alignment horizontal="center" wrapText="1"/>
    </xf>
    <xf numFmtId="0" fontId="18" fillId="0" borderId="36" xfId="0" applyNumberFormat="1" applyFont="1" applyFill="1" applyBorder="1" applyAlignment="1">
      <alignment/>
    </xf>
    <xf numFmtId="0" fontId="33" fillId="0" borderId="23" xfId="0" applyFont="1" applyBorder="1" applyAlignment="1">
      <alignment vertical="center"/>
    </xf>
    <xf numFmtId="0" fontId="27" fillId="38" borderId="47" xfId="0" applyNumberFormat="1" applyFont="1" applyFill="1" applyBorder="1" applyAlignment="1">
      <alignment/>
    </xf>
    <xf numFmtId="0" fontId="27" fillId="38" borderId="48" xfId="0" applyNumberFormat="1" applyFont="1" applyFill="1" applyBorder="1" applyAlignment="1">
      <alignment wrapText="1"/>
    </xf>
    <xf numFmtId="0" fontId="27" fillId="38" borderId="48" xfId="0" applyNumberFormat="1" applyFont="1" applyFill="1" applyBorder="1" applyAlignment="1">
      <alignment vertical="top" wrapText="1"/>
    </xf>
    <xf numFmtId="0" fontId="33" fillId="38" borderId="48" xfId="0" applyNumberFormat="1" applyFont="1" applyFill="1" applyBorder="1" applyAlignment="1">
      <alignment wrapText="1"/>
    </xf>
    <xf numFmtId="0" fontId="33" fillId="38" borderId="49" xfId="0" applyNumberFormat="1" applyFont="1" applyFill="1" applyBorder="1" applyAlignment="1">
      <alignment wrapText="1"/>
    </xf>
    <xf numFmtId="0" fontId="18" fillId="0" borderId="50" xfId="0" applyNumberFormat="1" applyFont="1" applyFill="1" applyBorder="1" applyAlignment="1">
      <alignment/>
    </xf>
    <xf numFmtId="0" fontId="18" fillId="0" borderId="51" xfId="0" applyNumberFormat="1" applyFont="1" applyFill="1" applyBorder="1" applyAlignment="1">
      <alignment/>
    </xf>
    <xf numFmtId="0" fontId="55" fillId="0" borderId="51" xfId="50" applyNumberFormat="1" applyFont="1" applyFill="1" applyBorder="1" applyAlignment="1">
      <alignment/>
    </xf>
    <xf numFmtId="165" fontId="18" fillId="0" borderId="51" xfId="0" applyNumberFormat="1" applyFont="1" applyFill="1" applyBorder="1" applyAlignment="1">
      <alignment/>
    </xf>
    <xf numFmtId="0" fontId="18" fillId="0" borderId="51" xfId="0" applyNumberFormat="1" applyFont="1" applyFill="1" applyBorder="1" applyAlignment="1">
      <alignment wrapText="1"/>
    </xf>
    <xf numFmtId="0" fontId="18" fillId="0" borderId="52" xfId="0" applyNumberFormat="1" applyFont="1" applyFill="1" applyBorder="1" applyAlignment="1">
      <alignment wrapText="1"/>
    </xf>
    <xf numFmtId="0" fontId="18" fillId="0" borderId="0" xfId="0" applyNumberFormat="1" applyFont="1" applyFill="1" applyBorder="1" applyAlignment="1">
      <alignment/>
    </xf>
    <xf numFmtId="0" fontId="55" fillId="0" borderId="0" xfId="50" applyNumberFormat="1" applyFont="1" applyFill="1" applyBorder="1" applyAlignment="1">
      <alignment/>
    </xf>
    <xf numFmtId="0" fontId="18" fillId="0" borderId="0" xfId="0" applyNumberFormat="1" applyFont="1" applyFill="1" applyBorder="1" applyAlignment="1">
      <alignment wrapText="1"/>
    </xf>
    <xf numFmtId="0" fontId="18" fillId="0" borderId="23" xfId="0" applyNumberFormat="1" applyFont="1" applyFill="1" applyBorder="1" applyAlignment="1">
      <alignment wrapText="1"/>
    </xf>
    <xf numFmtId="0" fontId="27" fillId="0" borderId="36" xfId="0" applyNumberFormat="1" applyFont="1" applyFill="1" applyBorder="1" applyAlignment="1">
      <alignment/>
    </xf>
    <xf numFmtId="0" fontId="27" fillId="0" borderId="0" xfId="0" applyNumberFormat="1" applyFont="1" applyFill="1" applyBorder="1" applyAlignment="1">
      <alignment wrapText="1"/>
    </xf>
    <xf numFmtId="165" fontId="27" fillId="0" borderId="0" xfId="0" applyNumberFormat="1" applyFont="1" applyFill="1" applyBorder="1" applyAlignment="1">
      <alignment vertical="top" wrapText="1"/>
    </xf>
    <xf numFmtId="0" fontId="33" fillId="0" borderId="23" xfId="0" applyFont="1" applyBorder="1" applyAlignment="1">
      <alignment vertical="center"/>
    </xf>
    <xf numFmtId="0" fontId="33" fillId="35" borderId="37" xfId="0" applyFont="1" applyFill="1" applyBorder="1" applyAlignment="1">
      <alignment vertical="center"/>
    </xf>
    <xf numFmtId="0" fontId="33" fillId="35" borderId="40" xfId="0" applyFont="1" applyFill="1" applyBorder="1" applyAlignment="1">
      <alignment vertical="center"/>
    </xf>
    <xf numFmtId="0" fontId="33" fillId="35" borderId="24" xfId="0" applyFont="1" applyFill="1" applyBorder="1" applyAlignment="1">
      <alignment vertical="center"/>
    </xf>
    <xf numFmtId="0" fontId="64" fillId="39" borderId="53" xfId="0" applyNumberFormat="1" applyFont="1" applyFill="1" applyBorder="1" applyAlignment="1">
      <alignment horizontal="center" vertical="center" wrapText="1"/>
    </xf>
    <xf numFmtId="0" fontId="64" fillId="39" borderId="53" xfId="0" applyNumberFormat="1"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53" xfId="0" applyNumberFormat="1" applyFont="1" applyFill="1" applyBorder="1" applyAlignment="1">
      <alignment horizontal="center" vertical="center" wrapText="1"/>
    </xf>
    <xf numFmtId="165" fontId="2" fillId="0" borderId="53"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NumberFormat="1" applyFont="1" applyFill="1" applyBorder="1" applyAlignment="1">
      <alignment horizontal="center" vertical="center" wrapText="1"/>
    </xf>
    <xf numFmtId="165" fontId="2" fillId="0" borderId="54" xfId="0" applyNumberFormat="1" applyFont="1" applyFill="1" applyBorder="1" applyAlignment="1">
      <alignment horizontal="center" vertical="center" wrapText="1"/>
    </xf>
    <xf numFmtId="0" fontId="32" fillId="0" borderId="0" xfId="0" applyNumberFormat="1" applyFont="1" applyFill="1" applyBorder="1" applyAlignment="1">
      <alignment wrapText="1"/>
    </xf>
    <xf numFmtId="0" fontId="32" fillId="0" borderId="0" xfId="0" applyFont="1" applyFill="1" applyBorder="1" applyAlignment="1">
      <alignment wrapText="1"/>
    </xf>
    <xf numFmtId="0" fontId="27" fillId="0" borderId="0" xfId="0" applyNumberFormat="1" applyFont="1" applyFill="1" applyBorder="1" applyAlignment="1">
      <alignment horizontal="center" wrapText="1"/>
    </xf>
    <xf numFmtId="0" fontId="27" fillId="0" borderId="0" xfId="0" applyNumberFormat="1" applyFont="1" applyFill="1" applyBorder="1" applyAlignment="1">
      <alignment wrapText="1"/>
    </xf>
    <xf numFmtId="0" fontId="5" fillId="0" borderId="0" xfId="0" applyNumberFormat="1" applyFont="1" applyFill="1" applyAlignment="1">
      <alignment wrapText="1"/>
    </xf>
    <xf numFmtId="0" fontId="27" fillId="0" borderId="0" xfId="0" applyNumberFormat="1" applyFont="1" applyFill="1" applyAlignment="1">
      <alignment wrapText="1"/>
    </xf>
    <xf numFmtId="0" fontId="27" fillId="0" borderId="0" xfId="0" applyNumberFormat="1" applyFont="1" applyFill="1" applyBorder="1" applyAlignment="1">
      <alignment horizontal="center"/>
    </xf>
    <xf numFmtId="0" fontId="38" fillId="0" borderId="0" xfId="0" applyNumberFormat="1" applyFont="1" applyFill="1" applyBorder="1" applyAlignment="1">
      <alignment wrapText="1"/>
    </xf>
    <xf numFmtId="0" fontId="11" fillId="0" borderId="0" xfId="0" applyNumberFormat="1" applyFont="1" applyFill="1" applyBorder="1" applyAlignment="1">
      <alignment wrapText="1"/>
    </xf>
    <xf numFmtId="0" fontId="32" fillId="0" borderId="0" xfId="0" applyNumberFormat="1" applyFont="1" applyFill="1" applyBorder="1" applyAlignment="1">
      <alignment wrapText="1"/>
    </xf>
    <xf numFmtId="0" fontId="18" fillId="0" borderId="0" xfId="0" applyNumberFormat="1" applyFont="1" applyFill="1" applyBorder="1" applyAlignment="1">
      <alignment vertical="center" wrapText="1"/>
    </xf>
    <xf numFmtId="0" fontId="12" fillId="0" borderId="0" xfId="0" applyNumberFormat="1" applyFont="1" applyFill="1" applyBorder="1" applyAlignment="1">
      <alignment wrapText="1"/>
    </xf>
    <xf numFmtId="0" fontId="28" fillId="40" borderId="0" xfId="0" applyNumberFormat="1" applyFont="1" applyFill="1" applyBorder="1" applyAlignment="1">
      <alignment horizontal="center" wrapText="1"/>
    </xf>
    <xf numFmtId="0" fontId="51" fillId="0" borderId="0" xfId="0" applyNumberFormat="1" applyFont="1" applyFill="1" applyBorder="1" applyAlignment="1">
      <alignment horizontal="left" wrapText="1"/>
    </xf>
    <xf numFmtId="0" fontId="27" fillId="0" borderId="0" xfId="0" applyNumberFormat="1" applyFont="1" applyFill="1" applyBorder="1" applyAlignment="1">
      <alignment horizontal="right" wrapText="1"/>
    </xf>
    <xf numFmtId="0" fontId="28" fillId="40" borderId="21" xfId="0" applyNumberFormat="1" applyFont="1" applyFill="1" applyBorder="1" applyAlignment="1">
      <alignment horizontal="center" wrapText="1"/>
    </xf>
    <xf numFmtId="0" fontId="28" fillId="40" borderId="0" xfId="0" applyNumberFormat="1" applyFont="1" applyFill="1" applyBorder="1" applyAlignment="1">
      <alignment horizontal="left" vertical="center"/>
    </xf>
    <xf numFmtId="0" fontId="5" fillId="0" borderId="19" xfId="0" applyNumberFormat="1" applyFont="1" applyFill="1" applyBorder="1" applyAlignment="1">
      <alignment horizontal="center" wrapText="1"/>
    </xf>
    <xf numFmtId="0" fontId="5" fillId="0" borderId="15" xfId="0" applyNumberFormat="1" applyFont="1" applyFill="1" applyBorder="1" applyAlignment="1">
      <alignment horizontal="center" wrapText="1"/>
    </xf>
    <xf numFmtId="0" fontId="44" fillId="0" borderId="15" xfId="0" applyNumberFormat="1" applyFont="1" applyFill="1" applyBorder="1" applyAlignment="1">
      <alignment wrapText="1"/>
    </xf>
    <xf numFmtId="0" fontId="45" fillId="0" borderId="15" xfId="0" applyFont="1" applyBorder="1" applyAlignment="1">
      <alignment vertical="center"/>
    </xf>
    <xf numFmtId="0" fontId="27" fillId="0" borderId="18" xfId="0" applyNumberFormat="1" applyFont="1" applyFill="1" applyBorder="1" applyAlignment="1">
      <alignment horizontal="center" wrapText="1"/>
    </xf>
    <xf numFmtId="0" fontId="27" fillId="0" borderId="0" xfId="0" applyNumberFormat="1" applyFont="1" applyFill="1" applyBorder="1" applyAlignment="1">
      <alignment horizontal="center" wrapText="1"/>
    </xf>
    <xf numFmtId="0" fontId="27" fillId="0" borderId="0" xfId="0" applyNumberFormat="1" applyFont="1" applyFill="1" applyBorder="1" applyAlignment="1">
      <alignment wrapText="1"/>
    </xf>
    <xf numFmtId="0" fontId="35" fillId="0" borderId="55" xfId="0" applyFont="1" applyBorder="1" applyAlignment="1">
      <alignment horizontal="center" vertical="center"/>
    </xf>
    <xf numFmtId="0" fontId="35" fillId="0" borderId="56" xfId="0" applyFont="1" applyBorder="1" applyAlignment="1">
      <alignment horizontal="center" vertical="center"/>
    </xf>
    <xf numFmtId="0" fontId="28" fillId="40" borderId="0" xfId="0" applyNumberFormat="1" applyFont="1" applyFill="1" applyBorder="1" applyAlignment="1">
      <alignment horizontal="left" vertical="center"/>
    </xf>
    <xf numFmtId="0" fontId="5" fillId="0" borderId="26" xfId="0" applyNumberFormat="1" applyFont="1" applyFill="1" applyBorder="1" applyAlignment="1">
      <alignment horizontal="center" wrapText="1"/>
    </xf>
    <xf numFmtId="0" fontId="5" fillId="0" borderId="27" xfId="0" applyNumberFormat="1" applyFont="1" applyFill="1" applyBorder="1" applyAlignment="1">
      <alignment horizontal="center" wrapText="1"/>
    </xf>
    <xf numFmtId="0" fontId="5" fillId="0" borderId="12" xfId="0" applyNumberFormat="1" applyFont="1" applyFill="1" applyBorder="1" applyAlignment="1">
      <alignment horizontal="center" wrapText="1"/>
    </xf>
    <xf numFmtId="0" fontId="51" fillId="0" borderId="31" xfId="0" applyNumberFormat="1" applyFont="1" applyFill="1" applyBorder="1" applyAlignment="1">
      <alignment horizontal="left" wrapText="1"/>
    </xf>
    <xf numFmtId="0" fontId="51" fillId="0" borderId="32" xfId="0" applyNumberFormat="1" applyFont="1" applyFill="1" applyBorder="1" applyAlignment="1">
      <alignment horizontal="left" wrapText="1"/>
    </xf>
    <xf numFmtId="0" fontId="18" fillId="0" borderId="11" xfId="0" applyNumberFormat="1" applyFont="1" applyFill="1" applyBorder="1" applyAlignment="1">
      <alignment vertical="center" wrapText="1"/>
    </xf>
    <xf numFmtId="0" fontId="18" fillId="0" borderId="20" xfId="0" applyNumberFormat="1" applyFont="1" applyFill="1" applyBorder="1" applyAlignment="1">
      <alignment vertical="center" wrapText="1"/>
    </xf>
    <xf numFmtId="0" fontId="0" fillId="0" borderId="21" xfId="0" applyBorder="1" applyAlignment="1">
      <alignment horizontal="center" wrapText="1"/>
    </xf>
    <xf numFmtId="0" fontId="28" fillId="34" borderId="40" xfId="0" applyNumberFormat="1" applyFont="1" applyFill="1" applyBorder="1" applyAlignment="1">
      <alignment horizontal="left" vertical="center" wrapText="1"/>
    </xf>
    <xf numFmtId="0" fontId="28"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0" fontId="28" fillId="34" borderId="35" xfId="0" applyNumberFormat="1" applyFont="1" applyFill="1" applyBorder="1" applyAlignment="1">
      <alignment horizontal="center" wrapText="1"/>
    </xf>
    <xf numFmtId="0" fontId="48" fillId="34" borderId="21" xfId="0" applyFont="1" applyFill="1" applyBorder="1" applyAlignment="1">
      <alignment horizontal="center" wrapText="1"/>
    </xf>
    <xf numFmtId="0" fontId="27" fillId="0" borderId="36" xfId="0" applyNumberFormat="1" applyFont="1" applyFill="1" applyBorder="1" applyAlignment="1">
      <alignment horizontal="center" wrapText="1"/>
    </xf>
    <xf numFmtId="0" fontId="27" fillId="0" borderId="23" xfId="0" applyNumberFormat="1" applyFont="1" applyFill="1" applyBorder="1" applyAlignment="1">
      <alignment horizontal="center" wrapText="1"/>
    </xf>
    <xf numFmtId="0" fontId="5" fillId="0" borderId="35" xfId="0" applyNumberFormat="1" applyFont="1" applyFill="1" applyBorder="1" applyAlignment="1">
      <alignment horizontal="center" wrapText="1"/>
    </xf>
    <xf numFmtId="0" fontId="5" fillId="0" borderId="21" xfId="0" applyNumberFormat="1" applyFont="1" applyFill="1" applyBorder="1" applyAlignment="1">
      <alignment horizontal="center" wrapText="1"/>
    </xf>
    <xf numFmtId="0" fontId="5" fillId="0" borderId="22" xfId="0" applyNumberFormat="1" applyFont="1" applyFill="1" applyBorder="1" applyAlignment="1">
      <alignment horizontal="center" wrapText="1"/>
    </xf>
    <xf numFmtId="0" fontId="28" fillId="34" borderId="36" xfId="0" applyNumberFormat="1" applyFont="1" applyFill="1" applyBorder="1" applyAlignment="1">
      <alignment horizontal="left"/>
    </xf>
    <xf numFmtId="0" fontId="28" fillId="34" borderId="0" xfId="0" applyNumberFormat="1" applyFont="1" applyFill="1" applyBorder="1" applyAlignment="1">
      <alignment horizontal="left"/>
    </xf>
    <xf numFmtId="0" fontId="28" fillId="34" borderId="23" xfId="0" applyNumberFormat="1" applyFont="1" applyFill="1" applyBorder="1" applyAlignment="1">
      <alignment horizontal="left"/>
    </xf>
    <xf numFmtId="0" fontId="28" fillId="34" borderId="36" xfId="0" applyNumberFormat="1" applyFont="1" applyFill="1" applyBorder="1" applyAlignment="1">
      <alignment horizontal="left" vertical="center" wrapText="1"/>
    </xf>
    <xf numFmtId="0" fontId="28" fillId="34" borderId="0" xfId="0" applyNumberFormat="1" applyFont="1" applyFill="1" applyBorder="1" applyAlignment="1">
      <alignment horizontal="left" vertical="center"/>
    </xf>
    <xf numFmtId="0" fontId="28" fillId="34" borderId="23" xfId="0" applyNumberFormat="1" applyFont="1" applyFill="1" applyBorder="1" applyAlignment="1">
      <alignment horizontal="left" vertical="center"/>
    </xf>
    <xf numFmtId="0" fontId="28" fillId="34" borderId="21" xfId="0" applyNumberFormat="1" applyFont="1" applyFill="1" applyBorder="1" applyAlignment="1">
      <alignment horizontal="center" wrapText="1"/>
    </xf>
    <xf numFmtId="0" fontId="28" fillId="34" borderId="22" xfId="0" applyNumberFormat="1" applyFont="1" applyFill="1" applyBorder="1" applyAlignment="1">
      <alignment horizontal="center" wrapText="1"/>
    </xf>
    <xf numFmtId="0" fontId="0" fillId="0" borderId="0" xfId="0" applyFill="1" applyBorder="1" applyAlignment="1">
      <alignment horizontal="center" wrapText="1"/>
    </xf>
    <xf numFmtId="0" fontId="29" fillId="37" borderId="41" xfId="0" applyNumberFormat="1" applyFont="1" applyFill="1" applyBorder="1" applyAlignment="1">
      <alignment horizontal="center"/>
    </xf>
    <xf numFmtId="0" fontId="29" fillId="37" borderId="42" xfId="0" applyNumberFormat="1" applyFont="1" applyFill="1" applyBorder="1" applyAlignment="1">
      <alignment horizontal="center"/>
    </xf>
    <xf numFmtId="0" fontId="29" fillId="37" borderId="43" xfId="0" applyNumberFormat="1" applyFont="1" applyFill="1" applyBorder="1" applyAlignment="1">
      <alignment horizontal="center"/>
    </xf>
    <xf numFmtId="0" fontId="5" fillId="0" borderId="44" xfId="0" applyNumberFormat="1" applyFont="1" applyFill="1" applyBorder="1" applyAlignment="1">
      <alignment horizontal="center" wrapText="1"/>
    </xf>
    <xf numFmtId="0" fontId="5" fillId="0" borderId="45" xfId="0" applyNumberFormat="1" applyFont="1" applyFill="1" applyBorder="1" applyAlignment="1">
      <alignment horizontal="center" wrapText="1"/>
    </xf>
    <xf numFmtId="0" fontId="5" fillId="0" borderId="46" xfId="0" applyNumberFormat="1" applyFont="1" applyFill="1" applyBorder="1" applyAlignment="1">
      <alignment horizontal="center" wrapText="1"/>
    </xf>
    <xf numFmtId="0" fontId="27" fillId="0" borderId="38" xfId="0" applyNumberFormat="1" applyFont="1" applyFill="1" applyBorder="1" applyAlignment="1">
      <alignment horizontal="center" wrapText="1"/>
    </xf>
    <xf numFmtId="0" fontId="27" fillId="0" borderId="0" xfId="0" applyNumberFormat="1" applyFont="1" applyFill="1" applyBorder="1" applyAlignment="1">
      <alignment horizontal="center" wrapText="1"/>
    </xf>
    <xf numFmtId="0" fontId="27" fillId="0" borderId="39" xfId="0" applyNumberFormat="1" applyFont="1" applyFill="1" applyBorder="1" applyAlignment="1">
      <alignment horizontal="center" wrapText="1"/>
    </xf>
    <xf numFmtId="0" fontId="30" fillId="34" borderId="21" xfId="0" applyFont="1" applyFill="1" applyBorder="1" applyAlignment="1">
      <alignment horizontal="center" wrapText="1"/>
    </xf>
    <xf numFmtId="0" fontId="30" fillId="34" borderId="22" xfId="0" applyFont="1" applyFill="1" applyBorder="1" applyAlignment="1">
      <alignment horizontal="center" wrapText="1"/>
    </xf>
    <xf numFmtId="0" fontId="28" fillId="34" borderId="38" xfId="0" applyNumberFormat="1" applyFont="1" applyFill="1" applyBorder="1" applyAlignment="1">
      <alignment horizontal="left" wrapText="1"/>
    </xf>
    <xf numFmtId="0" fontId="28" fillId="34" borderId="39" xfId="0" applyNumberFormat="1" applyFont="1" applyFill="1" applyBorder="1" applyAlignment="1">
      <alignment horizontal="left"/>
    </xf>
    <xf numFmtId="0" fontId="5" fillId="0" borderId="44" xfId="0" applyNumberFormat="1" applyFont="1" applyFill="1" applyBorder="1" applyAlignment="1">
      <alignment horizontal="center" wrapText="1"/>
    </xf>
    <xf numFmtId="0" fontId="5" fillId="0" borderId="45" xfId="0" applyNumberFormat="1" applyFont="1" applyFill="1" applyBorder="1" applyAlignment="1">
      <alignment horizontal="center" wrapText="1"/>
    </xf>
    <xf numFmtId="0" fontId="5" fillId="0" borderId="46" xfId="0" applyNumberFormat="1" applyFont="1" applyFill="1" applyBorder="1" applyAlignment="1">
      <alignment horizontal="center" wrapText="1"/>
    </xf>
    <xf numFmtId="0" fontId="27" fillId="0" borderId="38" xfId="0" applyNumberFormat="1" applyFont="1" applyFill="1" applyBorder="1" applyAlignment="1">
      <alignment horizontal="center" wrapText="1"/>
    </xf>
    <xf numFmtId="0" fontId="27" fillId="0" borderId="39" xfId="0" applyNumberFormat="1" applyFont="1" applyFill="1" applyBorder="1" applyAlignment="1">
      <alignment horizontal="center" wrapText="1"/>
    </xf>
    <xf numFmtId="0" fontId="5" fillId="0" borderId="57" xfId="0" applyNumberFormat="1" applyFont="1" applyFill="1" applyBorder="1" applyAlignment="1">
      <alignment horizontal="center" wrapText="1"/>
    </xf>
    <xf numFmtId="0" fontId="5" fillId="0" borderId="58" xfId="0" applyNumberFormat="1" applyFont="1" applyFill="1" applyBorder="1" applyAlignment="1">
      <alignment horizontal="center" wrapText="1"/>
    </xf>
    <xf numFmtId="0" fontId="5" fillId="0" borderId="59" xfId="0" applyNumberFormat="1" applyFont="1" applyFill="1" applyBorder="1" applyAlignment="1">
      <alignment horizontal="center" wrapText="1"/>
    </xf>
    <xf numFmtId="0" fontId="27" fillId="0" borderId="13" xfId="0" applyNumberFormat="1" applyFont="1" applyFill="1" applyBorder="1" applyAlignment="1">
      <alignment horizontal="center" wrapText="1"/>
    </xf>
    <xf numFmtId="0" fontId="27" fillId="0" borderId="14" xfId="0" applyNumberFormat="1" applyFont="1" applyFill="1" applyBorder="1" applyAlignment="1">
      <alignment horizontal="center" wrapText="1"/>
    </xf>
    <xf numFmtId="0" fontId="4" fillId="35" borderId="37" xfId="0" applyNumberFormat="1" applyFont="1" applyFill="1" applyBorder="1" applyAlignment="1">
      <alignment horizontal="center"/>
    </xf>
    <xf numFmtId="0" fontId="4" fillId="35" borderId="40" xfId="0" applyNumberFormat="1" applyFont="1" applyFill="1" applyBorder="1" applyAlignment="1">
      <alignment horizontal="center"/>
    </xf>
    <xf numFmtId="0" fontId="3" fillId="35" borderId="40" xfId="0" applyFont="1" applyFill="1" applyBorder="1" applyAlignment="1">
      <alignment/>
    </xf>
    <xf numFmtId="0" fontId="5" fillId="0" borderId="26" xfId="0" applyNumberFormat="1" applyFont="1" applyFill="1" applyBorder="1" applyAlignment="1">
      <alignment horizontal="center" wrapText="1"/>
    </xf>
    <xf numFmtId="0" fontId="5" fillId="0" borderId="27" xfId="0" applyNumberFormat="1" applyFont="1" applyFill="1" applyBorder="1" applyAlignment="1">
      <alignment horizontal="center" wrapText="1"/>
    </xf>
    <xf numFmtId="0" fontId="5" fillId="0" borderId="12" xfId="0" applyNumberFormat="1" applyFont="1" applyFill="1" applyBorder="1" applyAlignment="1">
      <alignment horizontal="center" wrapText="1"/>
    </xf>
    <xf numFmtId="0" fontId="28" fillId="34" borderId="11" xfId="0" applyFont="1" applyFill="1" applyBorder="1" applyAlignment="1">
      <alignment vertical="center"/>
    </xf>
    <xf numFmtId="0" fontId="28" fillId="34" borderId="0" xfId="0" applyFont="1" applyFill="1" applyBorder="1" applyAlignment="1">
      <alignment vertical="center"/>
    </xf>
    <xf numFmtId="0" fontId="28" fillId="34" borderId="20" xfId="0" applyFont="1" applyFill="1" applyBorder="1" applyAlignment="1">
      <alignment vertical="center"/>
    </xf>
    <xf numFmtId="0" fontId="28" fillId="34" borderId="11" xfId="0" applyFont="1" applyFill="1" applyBorder="1" applyAlignment="1">
      <alignment vertical="center" wrapText="1"/>
    </xf>
    <xf numFmtId="0" fontId="28" fillId="34" borderId="0" xfId="0" applyFont="1" applyFill="1" applyBorder="1" applyAlignment="1">
      <alignment vertical="center" wrapText="1"/>
    </xf>
    <xf numFmtId="0" fontId="28" fillId="34" borderId="20" xfId="0" applyFont="1" applyFill="1" applyBorder="1" applyAlignment="1">
      <alignment vertical="center" wrapText="1"/>
    </xf>
    <xf numFmtId="0" fontId="40" fillId="35" borderId="31" xfId="0" applyFont="1" applyFill="1" applyBorder="1" applyAlignment="1">
      <alignment vertical="center"/>
    </xf>
    <xf numFmtId="0" fontId="40" fillId="35" borderId="32" xfId="0" applyFont="1" applyFill="1" applyBorder="1" applyAlignment="1">
      <alignment vertical="center"/>
    </xf>
    <xf numFmtId="0" fontId="40" fillId="35" borderId="33" xfId="0" applyFont="1" applyFill="1" applyBorder="1" applyAlignment="1">
      <alignment vertical="center"/>
    </xf>
    <xf numFmtId="0" fontId="28" fillId="34" borderId="11" xfId="0" applyFont="1" applyFill="1" applyBorder="1" applyAlignment="1">
      <alignment horizontal="center"/>
    </xf>
    <xf numFmtId="0" fontId="28" fillId="34" borderId="0" xfId="0" applyFont="1" applyFill="1" applyBorder="1" applyAlignment="1">
      <alignment horizontal="center"/>
    </xf>
    <xf numFmtId="0" fontId="28" fillId="34" borderId="20" xfId="0" applyFont="1" applyFill="1" applyBorder="1" applyAlignment="1">
      <alignment horizontal="center"/>
    </xf>
    <xf numFmtId="0" fontId="28" fillId="41" borderId="11" xfId="0" applyNumberFormat="1" applyFont="1" applyFill="1" applyBorder="1" applyAlignment="1">
      <alignment horizontal="center" wrapText="1"/>
    </xf>
    <xf numFmtId="0" fontId="28" fillId="41" borderId="0" xfId="0" applyNumberFormat="1" applyFont="1" applyFill="1" applyBorder="1" applyAlignment="1">
      <alignment horizontal="center" wrapText="1"/>
    </xf>
    <xf numFmtId="0" fontId="28" fillId="41" borderId="20" xfId="0" applyNumberFormat="1" applyFont="1" applyFill="1" applyBorder="1" applyAlignment="1">
      <alignment horizontal="center" wrapText="1"/>
    </xf>
    <xf numFmtId="0" fontId="27" fillId="0" borderId="11" xfId="0" applyNumberFormat="1" applyFont="1" applyFill="1" applyBorder="1" applyAlignment="1">
      <alignment horizontal="center"/>
    </xf>
    <xf numFmtId="0" fontId="27" fillId="0" borderId="0" xfId="0" applyNumberFormat="1" applyFont="1" applyFill="1" applyBorder="1" applyAlignment="1">
      <alignment horizontal="center"/>
    </xf>
    <xf numFmtId="0" fontId="27" fillId="0" borderId="20" xfId="0" applyNumberFormat="1" applyFont="1" applyFill="1" applyBorder="1" applyAlignment="1">
      <alignment horizontal="center"/>
    </xf>
    <xf numFmtId="0" fontId="2" fillId="0" borderId="0" xfId="0" applyFont="1" applyBorder="1" applyAlignment="1">
      <alignment wrapText="1"/>
    </xf>
    <xf numFmtId="0" fontId="37" fillId="34" borderId="0" xfId="0" applyNumberFormat="1" applyFont="1" applyFill="1" applyBorder="1" applyAlignment="1">
      <alignment horizontal="center" wrapText="1"/>
    </xf>
    <xf numFmtId="0" fontId="28" fillId="34" borderId="0" xfId="0" applyNumberFormat="1" applyFont="1" applyFill="1" applyBorder="1" applyAlignment="1">
      <alignment horizontal="left" wrapText="1"/>
    </xf>
    <xf numFmtId="0" fontId="28" fillId="0" borderId="60" xfId="0" applyFont="1" applyBorder="1" applyAlignment="1">
      <alignment horizontal="center" vertical="center" wrapText="1"/>
    </xf>
    <xf numFmtId="0" fontId="50" fillId="0" borderId="61" xfId="0" applyFont="1" applyBorder="1" applyAlignment="1">
      <alignment horizontal="center" vertical="center" wrapText="1"/>
    </xf>
    <xf numFmtId="0" fontId="50" fillId="0" borderId="62" xfId="0" applyFont="1" applyBorder="1" applyAlignment="1">
      <alignment horizontal="center" vertical="center" wrapText="1"/>
    </xf>
    <xf numFmtId="0" fontId="5" fillId="0" borderId="63" xfId="0" applyNumberFormat="1" applyFont="1" applyFill="1" applyBorder="1" applyAlignment="1">
      <alignment horizontal="center" wrapText="1"/>
    </xf>
    <xf numFmtId="0" fontId="5" fillId="0" borderId="64" xfId="0" applyNumberFormat="1" applyFont="1" applyFill="1" applyBorder="1" applyAlignment="1">
      <alignment wrapText="1"/>
    </xf>
    <xf numFmtId="0" fontId="28" fillId="0" borderId="65" xfId="0" applyNumberFormat="1" applyFont="1" applyFill="1" applyBorder="1" applyAlignment="1">
      <alignment horizontal="center" wrapText="1"/>
    </xf>
    <xf numFmtId="0" fontId="28" fillId="0" borderId="66" xfId="0" applyNumberFormat="1" applyFont="1" applyFill="1" applyBorder="1" applyAlignment="1">
      <alignment horizontal="center" wrapText="1"/>
    </xf>
    <xf numFmtId="0" fontId="6" fillId="0" borderId="65" xfId="0" applyNumberFormat="1" applyFont="1" applyFill="1" applyBorder="1" applyAlignment="1">
      <alignment wrapText="1"/>
    </xf>
    <xf numFmtId="0" fontId="6" fillId="0" borderId="66" xfId="0" applyNumberFormat="1" applyFont="1" applyFill="1" applyBorder="1" applyAlignment="1">
      <alignment wrapText="1"/>
    </xf>
    <xf numFmtId="0" fontId="18" fillId="0" borderId="65" xfId="0" applyNumberFormat="1" applyFont="1" applyFill="1" applyBorder="1" applyAlignment="1">
      <alignment horizontal="left" vertical="top" wrapText="1"/>
    </xf>
    <xf numFmtId="0" fontId="18" fillId="0" borderId="66" xfId="0" applyNumberFormat="1" applyFont="1" applyFill="1" applyBorder="1" applyAlignment="1">
      <alignment horizontal="left" vertical="top" wrapText="1"/>
    </xf>
    <xf numFmtId="0" fontId="18" fillId="0" borderId="65" xfId="0" applyNumberFormat="1" applyFont="1" applyFill="1" applyBorder="1" applyAlignment="1">
      <alignment wrapText="1"/>
    </xf>
    <xf numFmtId="0" fontId="18" fillId="0" borderId="66" xfId="0" applyNumberFormat="1" applyFont="1" applyFill="1" applyBorder="1" applyAlignment="1">
      <alignment wrapText="1"/>
    </xf>
    <xf numFmtId="0" fontId="40" fillId="42" borderId="65" xfId="0" applyNumberFormat="1" applyFont="1" applyFill="1" applyBorder="1" applyAlignment="1">
      <alignment wrapText="1"/>
    </xf>
    <xf numFmtId="0" fontId="40" fillId="42" borderId="66" xfId="0" applyNumberFormat="1" applyFont="1" applyFill="1" applyBorder="1" applyAlignment="1">
      <alignment wrapText="1"/>
    </xf>
    <xf numFmtId="0" fontId="38" fillId="0" borderId="65" xfId="0" applyNumberFormat="1" applyFont="1" applyFill="1" applyBorder="1" applyAlignment="1">
      <alignment wrapText="1"/>
    </xf>
    <xf numFmtId="0" fontId="38" fillId="0" borderId="66" xfId="0" applyNumberFormat="1" applyFont="1" applyFill="1" applyBorder="1" applyAlignment="1">
      <alignment wrapText="1"/>
    </xf>
    <xf numFmtId="0" fontId="18" fillId="0" borderId="65" xfId="0" applyNumberFormat="1" applyFont="1" applyFill="1" applyBorder="1" applyAlignment="1">
      <alignment wrapText="1"/>
    </xf>
    <xf numFmtId="0" fontId="38" fillId="0" borderId="66" xfId="0" applyNumberFormat="1" applyFont="1" applyFill="1" applyBorder="1" applyAlignment="1">
      <alignment wrapText="1"/>
    </xf>
    <xf numFmtId="0" fontId="38" fillId="0" borderId="67" xfId="0" applyNumberFormat="1" applyFont="1" applyFill="1" applyBorder="1" applyAlignment="1">
      <alignment wrapText="1"/>
    </xf>
    <xf numFmtId="0" fontId="38" fillId="0" borderId="68" xfId="0" applyNumberFormat="1" applyFont="1" applyFill="1" applyBorder="1" applyAlignment="1">
      <alignment wrapText="1"/>
    </xf>
    <xf numFmtId="0" fontId="36" fillId="42" borderId="69" xfId="0" applyFont="1" applyFill="1" applyBorder="1" applyAlignment="1">
      <alignment horizontal="center" vertical="center"/>
    </xf>
    <xf numFmtId="0" fontId="33" fillId="0" borderId="16" xfId="0" applyFont="1"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54" fillId="35" borderId="70" xfId="0" applyFont="1" applyFill="1" applyBorder="1" applyAlignment="1">
      <alignment horizontal="center" vertical="center" wrapText="1"/>
    </xf>
    <xf numFmtId="0" fontId="54" fillId="35" borderId="71" xfId="0" applyFont="1" applyFill="1" applyBorder="1" applyAlignment="1">
      <alignment horizontal="center" vertical="center" wrapText="1"/>
    </xf>
    <xf numFmtId="0" fontId="54" fillId="35" borderId="72" xfId="0" applyFont="1" applyFill="1" applyBorder="1" applyAlignment="1">
      <alignment horizontal="center" vertical="center" wrapText="1"/>
    </xf>
    <xf numFmtId="0" fontId="0" fillId="0" borderId="71" xfId="0" applyBorder="1" applyAlignment="1">
      <alignment vertical="center"/>
    </xf>
    <xf numFmtId="0" fontId="33" fillId="0" borderId="71" xfId="0" applyFont="1" applyBorder="1" applyAlignment="1">
      <alignment vertical="center"/>
    </xf>
    <xf numFmtId="0" fontId="33" fillId="0" borderId="73" xfId="0" applyFont="1" applyBorder="1" applyAlignment="1">
      <alignment vertical="center"/>
    </xf>
    <xf numFmtId="0" fontId="28" fillId="43" borderId="18" xfId="0" applyNumberFormat="1" applyFont="1" applyFill="1" applyBorder="1" applyAlignment="1">
      <alignment horizontal="center"/>
    </xf>
    <xf numFmtId="0" fontId="28" fillId="43" borderId="0" xfId="0" applyNumberFormat="1" applyFont="1" applyFill="1" applyBorder="1" applyAlignment="1">
      <alignment horizontal="center"/>
    </xf>
    <xf numFmtId="0" fontId="28" fillId="43" borderId="0" xfId="0" applyNumberFormat="1" applyFont="1" applyFill="1" applyBorder="1" applyAlignment="1">
      <alignment horizontal="center" wrapText="1"/>
    </xf>
    <xf numFmtId="0" fontId="28" fillId="43" borderId="0" xfId="0" applyNumberFormat="1" applyFont="1" applyFill="1" applyBorder="1" applyAlignment="1">
      <alignment/>
    </xf>
    <xf numFmtId="0" fontId="28" fillId="43" borderId="17" xfId="0" applyNumberFormat="1" applyFont="1" applyFill="1" applyBorder="1" applyAlignment="1">
      <alignment/>
    </xf>
    <xf numFmtId="0" fontId="103" fillId="43" borderId="74" xfId="0" applyNumberFormat="1" applyFont="1" applyFill="1" applyBorder="1" applyAlignment="1">
      <alignment horizontal="center" wrapText="1"/>
    </xf>
    <xf numFmtId="0" fontId="103" fillId="43" borderId="21" xfId="0" applyNumberFormat="1" applyFont="1" applyFill="1" applyBorder="1" applyAlignment="1">
      <alignment horizontal="center" wrapText="1"/>
    </xf>
    <xf numFmtId="0" fontId="103" fillId="43" borderId="22" xfId="0" applyNumberFormat="1" applyFont="1" applyFill="1" applyBorder="1" applyAlignment="1">
      <alignment horizontal="center" wrapText="1"/>
    </xf>
    <xf numFmtId="0" fontId="103" fillId="43" borderId="18" xfId="0" applyNumberFormat="1" applyFont="1" applyFill="1" applyBorder="1" applyAlignment="1">
      <alignment horizontal="center" wrapText="1"/>
    </xf>
    <xf numFmtId="0" fontId="103" fillId="43" borderId="0" xfId="0" applyNumberFormat="1" applyFont="1" applyFill="1" applyBorder="1" applyAlignment="1">
      <alignment horizontal="center" wrapText="1"/>
    </xf>
    <xf numFmtId="0" fontId="103" fillId="43" borderId="23" xfId="0" applyNumberFormat="1" applyFont="1" applyFill="1" applyBorder="1" applyAlignment="1">
      <alignment horizontal="center" wrapText="1"/>
    </xf>
    <xf numFmtId="0" fontId="103" fillId="43" borderId="18" xfId="0" applyNumberFormat="1" applyFont="1" applyFill="1" applyBorder="1" applyAlignment="1">
      <alignment horizontal="left" vertical="top" wrapText="1"/>
    </xf>
    <xf numFmtId="0" fontId="103" fillId="43" borderId="0" xfId="0" applyNumberFormat="1" applyFont="1" applyFill="1" applyBorder="1" applyAlignment="1">
      <alignment horizontal="left" vertical="top"/>
    </xf>
    <xf numFmtId="0" fontId="103" fillId="43" borderId="23" xfId="0" applyNumberFormat="1" applyFont="1" applyFill="1" applyBorder="1" applyAlignment="1">
      <alignment horizontal="left" vertical="top"/>
    </xf>
    <xf numFmtId="0" fontId="5" fillId="0" borderId="75" xfId="0" applyNumberFormat="1" applyFont="1" applyFill="1" applyBorder="1" applyAlignment="1">
      <alignment horizontal="center" vertical="top" wrapText="1"/>
    </xf>
    <xf numFmtId="0" fontId="5" fillId="0" borderId="76" xfId="0" applyNumberFormat="1" applyFont="1" applyFill="1" applyBorder="1" applyAlignment="1">
      <alignment horizontal="center" vertical="top" wrapText="1"/>
    </xf>
    <xf numFmtId="0" fontId="5" fillId="0" borderId="77" xfId="0" applyNumberFormat="1" applyFont="1" applyFill="1" applyBorder="1" applyAlignment="1">
      <alignment horizontal="center" vertical="top" wrapText="1"/>
    </xf>
    <xf numFmtId="0" fontId="51" fillId="0" borderId="78" xfId="0" applyNumberFormat="1" applyFont="1" applyFill="1" applyBorder="1" applyAlignment="1">
      <alignment horizontal="left" wrapText="1"/>
    </xf>
    <xf numFmtId="0" fontId="8" fillId="0" borderId="79" xfId="0" applyNumberFormat="1" applyFont="1" applyFill="1" applyBorder="1" applyAlignment="1">
      <alignment wrapText="1"/>
    </xf>
    <xf numFmtId="0" fontId="0" fillId="0" borderId="78" xfId="0" applyBorder="1" applyAlignment="1">
      <alignment vertical="center"/>
    </xf>
    <xf numFmtId="0" fontId="0" fillId="0" borderId="79" xfId="0" applyBorder="1" applyAlignment="1">
      <alignment vertical="center"/>
    </xf>
    <xf numFmtId="0" fontId="24" fillId="0" borderId="78" xfId="0" applyNumberFormat="1" applyFont="1" applyFill="1" applyBorder="1" applyAlignment="1">
      <alignment horizontal="right"/>
    </xf>
    <xf numFmtId="0" fontId="22" fillId="0" borderId="79" xfId="0" applyNumberFormat="1" applyFont="1" applyFill="1" applyBorder="1" applyAlignment="1">
      <alignment wrapText="1"/>
    </xf>
    <xf numFmtId="0" fontId="32" fillId="0" borderId="78" xfId="0" applyNumberFormat="1" applyFont="1" applyFill="1" applyBorder="1" applyAlignment="1">
      <alignment wrapText="1"/>
    </xf>
    <xf numFmtId="0" fontId="32" fillId="0" borderId="79" xfId="0" applyNumberFormat="1" applyFont="1" applyFill="1" applyBorder="1" applyAlignment="1">
      <alignment wrapText="1"/>
    </xf>
    <xf numFmtId="0" fontId="33" fillId="0" borderId="80" xfId="0" applyFont="1" applyFill="1" applyBorder="1" applyAlignment="1">
      <alignment wrapText="1"/>
    </xf>
    <xf numFmtId="0" fontId="33" fillId="0" borderId="78" xfId="0" applyFont="1" applyFill="1" applyBorder="1" applyAlignment="1">
      <alignment wrapText="1"/>
    </xf>
    <xf numFmtId="0" fontId="38" fillId="0" borderId="81" xfId="0" applyFont="1" applyFill="1" applyBorder="1" applyAlignment="1">
      <alignment horizontal="right" wrapText="1"/>
    </xf>
    <xf numFmtId="0" fontId="33" fillId="0" borderId="78" xfId="0" applyFont="1" applyFill="1" applyBorder="1" applyAlignment="1">
      <alignment wrapText="1"/>
    </xf>
    <xf numFmtId="0" fontId="11" fillId="0" borderId="78" xfId="0" applyFont="1" applyFill="1" applyBorder="1" applyAlignment="1">
      <alignment wrapText="1"/>
    </xf>
    <xf numFmtId="0" fontId="32" fillId="0" borderId="79" xfId="0" applyNumberFormat="1" applyFont="1" applyFill="1" applyBorder="1" applyAlignment="1">
      <alignment wrapText="1"/>
    </xf>
    <xf numFmtId="0" fontId="18" fillId="0" borderId="78" xfId="0" applyFont="1" applyFill="1" applyBorder="1" applyAlignment="1">
      <alignment vertical="center" wrapText="1"/>
    </xf>
    <xf numFmtId="0" fontId="33" fillId="0" borderId="79" xfId="0" applyNumberFormat="1" applyFont="1" applyFill="1" applyBorder="1" applyAlignment="1">
      <alignment vertical="center" wrapText="1"/>
    </xf>
    <xf numFmtId="0" fontId="7" fillId="0" borderId="78" xfId="0" applyNumberFormat="1" applyFont="1" applyFill="1" applyBorder="1" applyAlignment="1">
      <alignment wrapText="1"/>
    </xf>
    <xf numFmtId="0" fontId="32" fillId="0" borderId="78" xfId="0" applyFont="1" applyFill="1" applyBorder="1" applyAlignment="1">
      <alignment wrapText="1"/>
    </xf>
    <xf numFmtId="0" fontId="38" fillId="0" borderId="78" xfId="0" applyNumberFormat="1" applyFont="1" applyFill="1" applyBorder="1" applyAlignment="1">
      <alignment wrapText="1"/>
    </xf>
    <xf numFmtId="0" fontId="33" fillId="0" borderId="79" xfId="0" applyNumberFormat="1" applyFont="1" applyFill="1" applyBorder="1" applyAlignment="1">
      <alignment wrapText="1"/>
    </xf>
    <xf numFmtId="0" fontId="13" fillId="0" borderId="78" xfId="0" applyFont="1" applyFill="1" applyBorder="1" applyAlignment="1">
      <alignment wrapText="1"/>
    </xf>
    <xf numFmtId="0" fontId="13" fillId="0" borderId="79" xfId="0" applyNumberFormat="1" applyFont="1" applyFill="1" applyBorder="1" applyAlignment="1">
      <alignment wrapText="1"/>
    </xf>
    <xf numFmtId="0" fontId="28" fillId="40" borderId="80" xfId="0" applyNumberFormat="1" applyFont="1" applyFill="1" applyBorder="1" applyAlignment="1">
      <alignment horizontal="center" wrapText="1"/>
    </xf>
    <xf numFmtId="0" fontId="28" fillId="40" borderId="82" xfId="0" applyNumberFormat="1" applyFont="1" applyFill="1" applyBorder="1" applyAlignment="1">
      <alignment horizontal="center" wrapText="1"/>
    </xf>
    <xf numFmtId="0" fontId="28" fillId="40" borderId="78" xfId="0" applyNumberFormat="1" applyFont="1" applyFill="1" applyBorder="1" applyAlignment="1">
      <alignment horizontal="center" wrapText="1"/>
    </xf>
    <xf numFmtId="0" fontId="28" fillId="40" borderId="79" xfId="0" applyNumberFormat="1" applyFont="1" applyFill="1" applyBorder="1" applyAlignment="1">
      <alignment horizontal="center" wrapText="1"/>
    </xf>
    <xf numFmtId="0" fontId="28" fillId="40" borderId="78" xfId="0" applyNumberFormat="1" applyFont="1" applyFill="1" applyBorder="1" applyAlignment="1">
      <alignment horizontal="left" vertical="center" wrapText="1"/>
    </xf>
    <xf numFmtId="0" fontId="28" fillId="40" borderId="79" xfId="0" applyNumberFormat="1" applyFont="1" applyFill="1" applyBorder="1" applyAlignment="1">
      <alignment horizontal="left" vertical="center"/>
    </xf>
    <xf numFmtId="0" fontId="54" fillId="35" borderId="83" xfId="0" applyFont="1" applyFill="1" applyBorder="1" applyAlignment="1">
      <alignment horizontal="center" vertical="center" wrapText="1"/>
    </xf>
    <xf numFmtId="0" fontId="54" fillId="35" borderId="84" xfId="0" applyFont="1" applyFill="1" applyBorder="1" applyAlignment="1">
      <alignment horizontal="center" vertical="center" wrapText="1"/>
    </xf>
    <xf numFmtId="0" fontId="54" fillId="35" borderId="85" xfId="0" applyFont="1" applyFill="1" applyBorder="1" applyAlignment="1">
      <alignment horizontal="center" vertical="center" wrapText="1"/>
    </xf>
    <xf numFmtId="3" fontId="40" fillId="42" borderId="0" xfId="0" applyNumberFormat="1" applyFont="1" applyFill="1" applyBorder="1" applyAlignment="1">
      <alignment wrapText="1"/>
    </xf>
    <xf numFmtId="166" fontId="40" fillId="42" borderId="40" xfId="0" applyNumberFormat="1" applyFont="1" applyFill="1" applyBorder="1" applyAlignment="1">
      <alignment wrapText="1"/>
    </xf>
    <xf numFmtId="167" fontId="33" fillId="42" borderId="0" xfId="0" applyNumberFormat="1" applyFont="1" applyFill="1" applyBorder="1" applyAlignment="1">
      <alignment horizontal="right" wrapText="1"/>
    </xf>
    <xf numFmtId="167" fontId="104" fillId="44" borderId="40" xfId="0" applyNumberFormat="1" applyFont="1" applyFill="1" applyBorder="1" applyAlignment="1">
      <alignment horizontal="right" wrapText="1"/>
    </xf>
    <xf numFmtId="166" fontId="24" fillId="0" borderId="0" xfId="0" applyNumberFormat="1" applyFont="1" applyFill="1" applyBorder="1" applyAlignment="1">
      <alignment wrapText="1"/>
    </xf>
    <xf numFmtId="0" fontId="18" fillId="45" borderId="65" xfId="0" applyNumberFormat="1" applyFont="1" applyFill="1" applyBorder="1" applyAlignment="1">
      <alignment wrapText="1"/>
    </xf>
    <xf numFmtId="0" fontId="18" fillId="45" borderId="66" xfId="0" applyNumberFormat="1" applyFont="1" applyFill="1" applyBorder="1" applyAlignment="1">
      <alignment wrapText="1"/>
    </xf>
    <xf numFmtId="0" fontId="103" fillId="45" borderId="25" xfId="0" applyNumberFormat="1" applyFont="1" applyFill="1" applyBorder="1" applyAlignment="1">
      <alignment horizontal="center" vertical="top" wrapText="1"/>
    </xf>
    <xf numFmtId="165" fontId="103" fillId="45" borderId="28" xfId="0" applyNumberFormat="1" applyFont="1" applyFill="1" applyBorder="1" applyAlignment="1">
      <alignment wrapText="1"/>
    </xf>
    <xf numFmtId="0" fontId="103" fillId="45" borderId="28" xfId="0" applyNumberFormat="1" applyFont="1" applyFill="1" applyBorder="1" applyAlignment="1">
      <alignment horizontal="center" vertical="top" wrapText="1"/>
    </xf>
    <xf numFmtId="165" fontId="103" fillId="45" borderId="86" xfId="0" applyNumberFormat="1" applyFont="1" applyFill="1" applyBorder="1" applyAlignment="1">
      <alignment wrapText="1"/>
    </xf>
    <xf numFmtId="0" fontId="105" fillId="45" borderId="28" xfId="0" applyNumberFormat="1" applyFont="1" applyFill="1" applyBorder="1" applyAlignment="1">
      <alignment horizontal="center" vertical="top" wrapText="1"/>
    </xf>
    <xf numFmtId="165" fontId="105" fillId="45" borderId="28" xfId="0" applyNumberFormat="1" applyFont="1" applyFill="1" applyBorder="1" applyAlignment="1">
      <alignment wrapText="1"/>
    </xf>
    <xf numFmtId="165" fontId="105" fillId="45" borderId="86" xfId="0" applyNumberFormat="1" applyFont="1" applyFill="1" applyBorder="1" applyAlignment="1">
      <alignment wrapText="1"/>
    </xf>
    <xf numFmtId="165" fontId="33" fillId="0" borderId="10" xfId="0" applyNumberFormat="1" applyFont="1" applyFill="1" applyBorder="1" applyAlignment="1">
      <alignment wrapText="1"/>
    </xf>
    <xf numFmtId="165" fontId="33" fillId="0" borderId="0" xfId="0" applyNumberFormat="1" applyFont="1" applyFill="1" applyBorder="1" applyAlignment="1">
      <alignment wrapText="1"/>
    </xf>
    <xf numFmtId="165" fontId="38" fillId="0" borderId="0" xfId="0" applyNumberFormat="1" applyFont="1" applyFill="1" applyBorder="1" applyAlignment="1">
      <alignment wrapText="1"/>
    </xf>
    <xf numFmtId="165" fontId="33" fillId="0" borderId="28" xfId="0" applyNumberFormat="1" applyFont="1" applyFill="1" applyBorder="1" applyAlignment="1">
      <alignment wrapText="1"/>
    </xf>
    <xf numFmtId="165" fontId="0" fillId="0" borderId="10" xfId="0" applyNumberFormat="1" applyFont="1" applyFill="1" applyBorder="1" applyAlignment="1">
      <alignment wrapText="1"/>
    </xf>
    <xf numFmtId="165" fontId="0" fillId="0" borderId="29" xfId="0" applyNumberFormat="1" applyFont="1" applyFill="1" applyBorder="1" applyAlignment="1">
      <alignment wrapText="1"/>
    </xf>
    <xf numFmtId="165" fontId="0" fillId="0" borderId="0" xfId="0" applyNumberFormat="1" applyFont="1" applyFill="1" applyBorder="1" applyAlignment="1">
      <alignment wrapText="1"/>
    </xf>
    <xf numFmtId="165" fontId="0" fillId="0" borderId="20" xfId="0" applyNumberFormat="1" applyFont="1" applyFill="1" applyBorder="1" applyAlignment="1">
      <alignment wrapText="1"/>
    </xf>
    <xf numFmtId="165" fontId="2" fillId="0" borderId="28" xfId="0" applyNumberFormat="1" applyFont="1" applyFill="1" applyBorder="1" applyAlignment="1">
      <alignment wrapText="1"/>
    </xf>
    <xf numFmtId="165" fontId="2" fillId="0" borderId="86" xfId="0" applyNumberFormat="1" applyFont="1" applyFill="1" applyBorder="1" applyAlignment="1">
      <alignment wrapText="1"/>
    </xf>
    <xf numFmtId="165" fontId="2" fillId="0" borderId="10" xfId="0" applyNumberFormat="1" applyFont="1" applyFill="1" applyBorder="1" applyAlignment="1">
      <alignment wrapText="1"/>
    </xf>
    <xf numFmtId="165" fontId="2" fillId="0" borderId="29" xfId="0" applyNumberFormat="1" applyFont="1" applyFill="1" applyBorder="1" applyAlignment="1">
      <alignment wrapText="1"/>
    </xf>
    <xf numFmtId="165" fontId="2" fillId="0" borderId="87" xfId="0" applyNumberFormat="1" applyFont="1" applyFill="1" applyBorder="1" applyAlignment="1">
      <alignment wrapText="1"/>
    </xf>
    <xf numFmtId="165" fontId="2" fillId="33" borderId="88" xfId="0" applyNumberFormat="1" applyFont="1" applyFill="1" applyBorder="1" applyAlignment="1">
      <alignment wrapText="1"/>
    </xf>
    <xf numFmtId="0" fontId="2" fillId="0" borderId="79" xfId="0" applyNumberFormat="1" applyFont="1" applyFill="1" applyBorder="1" applyAlignment="1">
      <alignment wrapText="1"/>
    </xf>
    <xf numFmtId="165" fontId="103" fillId="45" borderId="87" xfId="0" applyNumberFormat="1" applyFont="1" applyFill="1" applyBorder="1" applyAlignment="1">
      <alignment wrapText="1"/>
    </xf>
    <xf numFmtId="165" fontId="2" fillId="0" borderId="88" xfId="0" applyNumberFormat="1" applyFont="1" applyFill="1" applyBorder="1" applyAlignment="1">
      <alignment wrapText="1"/>
    </xf>
    <xf numFmtId="165" fontId="2" fillId="0" borderId="79" xfId="0" applyNumberFormat="1" applyFont="1" applyFill="1" applyBorder="1" applyAlignment="1">
      <alignment wrapText="1"/>
    </xf>
    <xf numFmtId="0" fontId="38" fillId="33" borderId="10" xfId="0" applyNumberFormat="1" applyFont="1" applyFill="1" applyBorder="1" applyAlignment="1">
      <alignment horizontal="center" vertical="top" wrapText="1"/>
    </xf>
    <xf numFmtId="0" fontId="5" fillId="0" borderId="75" xfId="0" applyNumberFormat="1" applyFont="1" applyFill="1" applyBorder="1" applyAlignment="1">
      <alignment horizontal="center" wrapText="1"/>
    </xf>
    <xf numFmtId="0" fontId="5" fillId="0" borderId="76" xfId="0" applyNumberFormat="1" applyFont="1" applyFill="1" applyBorder="1" applyAlignment="1">
      <alignment horizontal="center" wrapText="1"/>
    </xf>
    <xf numFmtId="0" fontId="5" fillId="0" borderId="77" xfId="0" applyNumberFormat="1" applyFont="1" applyFill="1" applyBorder="1" applyAlignment="1">
      <alignment horizontal="center" wrapText="1"/>
    </xf>
    <xf numFmtId="0" fontId="27" fillId="0" borderId="78" xfId="0" applyNumberFormat="1" applyFont="1" applyFill="1" applyBorder="1" applyAlignment="1">
      <alignment horizontal="center" wrapText="1"/>
    </xf>
    <xf numFmtId="0" fontId="27" fillId="0" borderId="79" xfId="0" applyNumberFormat="1" applyFont="1" applyFill="1" applyBorder="1" applyAlignment="1">
      <alignment horizontal="center" wrapText="1"/>
    </xf>
    <xf numFmtId="0" fontId="28" fillId="0" borderId="89" xfId="0" applyNumberFormat="1" applyFont="1" applyFill="1" applyBorder="1" applyAlignment="1">
      <alignment horizontal="center" vertical="center" wrapText="1"/>
    </xf>
    <xf numFmtId="0" fontId="28" fillId="0" borderId="90" xfId="0" applyNumberFormat="1" applyFont="1" applyFill="1" applyBorder="1" applyAlignment="1">
      <alignment horizontal="center" vertical="center" wrapText="1"/>
    </xf>
    <xf numFmtId="0" fontId="64" fillId="39" borderId="91" xfId="0" applyNumberFormat="1" applyFont="1" applyFill="1" applyBorder="1" applyAlignment="1">
      <alignment horizontal="center" vertical="center"/>
    </xf>
    <xf numFmtId="0" fontId="2" fillId="39" borderId="92" xfId="0" applyFont="1" applyFill="1" applyBorder="1" applyAlignment="1">
      <alignment horizontal="center" vertical="center"/>
    </xf>
    <xf numFmtId="0" fontId="2" fillId="0" borderId="91" xfId="0" applyFont="1" applyFill="1" applyBorder="1" applyAlignment="1">
      <alignment horizontal="left" vertical="center" wrapText="1"/>
    </xf>
    <xf numFmtId="0" fontId="2" fillId="0" borderId="92" xfId="0" applyFont="1" applyFill="1" applyBorder="1" applyAlignment="1">
      <alignment horizontal="center" vertical="center" wrapText="1"/>
    </xf>
    <xf numFmtId="0" fontId="2" fillId="0" borderId="93" xfId="0" applyFont="1" applyFill="1" applyBorder="1" applyAlignment="1">
      <alignment horizontal="left" vertical="center" wrapText="1"/>
    </xf>
    <xf numFmtId="0" fontId="2" fillId="0" borderId="94" xfId="0" applyFont="1" applyFill="1" applyBorder="1" applyAlignment="1">
      <alignment horizontal="center" vertical="center" wrapText="1"/>
    </xf>
    <xf numFmtId="0" fontId="2" fillId="0" borderId="78"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horizontal="center" vertical="center" wrapText="1"/>
    </xf>
    <xf numFmtId="0" fontId="2" fillId="0" borderId="79" xfId="0" applyFont="1" applyFill="1" applyBorder="1" applyAlignment="1">
      <alignment wrapText="1"/>
    </xf>
    <xf numFmtId="0" fontId="64" fillId="0" borderId="78" xfId="0" applyNumberFormat="1" applyFont="1" applyFill="1" applyBorder="1" applyAlignment="1">
      <alignment/>
    </xf>
    <xf numFmtId="0" fontId="64" fillId="0" borderId="0" xfId="0" applyNumberFormat="1" applyFont="1" applyFill="1" applyBorder="1" applyAlignment="1">
      <alignment wrapText="1"/>
    </xf>
    <xf numFmtId="0" fontId="64" fillId="0" borderId="0" xfId="0" applyNumberFormat="1" applyFont="1" applyFill="1" applyBorder="1" applyAlignment="1">
      <alignment vertical="top" wrapText="1"/>
    </xf>
    <xf numFmtId="0" fontId="64" fillId="0" borderId="0" xfId="0" applyNumberFormat="1" applyFont="1" applyFill="1" applyBorder="1" applyAlignment="1">
      <alignment horizontal="center" vertical="center"/>
    </xf>
    <xf numFmtId="165" fontId="64" fillId="0" borderId="0" xfId="0" applyNumberFormat="1" applyFont="1" applyFill="1" applyBorder="1" applyAlignment="1">
      <alignment/>
    </xf>
    <xf numFmtId="0" fontId="2" fillId="0" borderId="79" xfId="0" applyFont="1" applyBorder="1" applyAlignment="1">
      <alignment vertical="center"/>
    </xf>
    <xf numFmtId="0" fontId="28" fillId="34" borderId="80" xfId="0" applyNumberFormat="1" applyFont="1" applyFill="1" applyBorder="1" applyAlignment="1">
      <alignment horizontal="center" wrapText="1"/>
    </xf>
    <xf numFmtId="0" fontId="48" fillId="34" borderId="82" xfId="0" applyFont="1" applyFill="1" applyBorder="1" applyAlignment="1">
      <alignment horizontal="center" wrapText="1"/>
    </xf>
    <xf numFmtId="0" fontId="27" fillId="34" borderId="78" xfId="0" applyNumberFormat="1" applyFont="1" applyFill="1" applyBorder="1" applyAlignment="1">
      <alignment/>
    </xf>
    <xf numFmtId="0" fontId="27" fillId="34" borderId="79" xfId="0" applyNumberFormat="1" applyFont="1" applyFill="1" applyBorder="1" applyAlignment="1">
      <alignment/>
    </xf>
    <xf numFmtId="0" fontId="28" fillId="34" borderId="81" xfId="0" applyNumberFormat="1" applyFont="1" applyFill="1" applyBorder="1" applyAlignment="1">
      <alignment horizontal="left" vertical="center" wrapText="1"/>
    </xf>
    <xf numFmtId="0" fontId="28" fillId="34" borderId="95" xfId="0" applyNumberFormat="1" applyFont="1" applyFill="1" applyBorder="1" applyAlignment="1">
      <alignment horizontal="left" vertical="center" wrapText="1"/>
    </xf>
    <xf numFmtId="0" fontId="4" fillId="37" borderId="83" xfId="0" applyNumberFormat="1" applyFont="1" applyFill="1" applyBorder="1" applyAlignment="1">
      <alignment horizontal="center"/>
    </xf>
    <xf numFmtId="0" fontId="4" fillId="37" borderId="84" xfId="0" applyNumberFormat="1" applyFont="1" applyFill="1" applyBorder="1" applyAlignment="1">
      <alignment horizontal="center"/>
    </xf>
    <xf numFmtId="0" fontId="4" fillId="37" borderId="85" xfId="0" applyNumberFormat="1" applyFont="1" applyFill="1" applyBorder="1" applyAlignment="1">
      <alignment horizontal="center"/>
    </xf>
    <xf numFmtId="0" fontId="5" fillId="0" borderId="75" xfId="0" applyNumberFormat="1" applyFont="1" applyFill="1" applyBorder="1" applyAlignment="1">
      <alignment horizontal="center" wrapText="1"/>
    </xf>
    <xf numFmtId="0" fontId="5" fillId="0" borderId="76" xfId="0" applyNumberFormat="1" applyFont="1" applyFill="1" applyBorder="1" applyAlignment="1">
      <alignment horizontal="center" wrapText="1"/>
    </xf>
    <xf numFmtId="0" fontId="5" fillId="0" borderId="77" xfId="0" applyNumberFormat="1" applyFont="1" applyFill="1" applyBorder="1" applyAlignment="1">
      <alignment horizontal="center" wrapText="1"/>
    </xf>
    <xf numFmtId="0" fontId="27" fillId="0" borderId="78" xfId="0" applyNumberFormat="1" applyFont="1" applyFill="1" applyBorder="1" applyAlignment="1">
      <alignment horizontal="center" wrapText="1"/>
    </xf>
    <xf numFmtId="0" fontId="27" fillId="0" borderId="79" xfId="0" applyNumberFormat="1" applyFont="1" applyFill="1" applyBorder="1" applyAlignment="1">
      <alignment horizontal="center" wrapText="1"/>
    </xf>
    <xf numFmtId="0" fontId="38" fillId="0" borderId="0" xfId="0" applyNumberFormat="1" applyFont="1" applyFill="1" applyBorder="1" applyAlignment="1">
      <alignment wrapText="1"/>
    </xf>
    <xf numFmtId="0" fontId="38" fillId="46" borderId="78" xfId="0" applyNumberFormat="1" applyFont="1" applyFill="1" applyBorder="1" applyAlignment="1">
      <alignment wrapText="1"/>
    </xf>
    <xf numFmtId="0" fontId="38" fillId="46" borderId="0" xfId="0" applyNumberFormat="1" applyFont="1" applyFill="1" applyBorder="1" applyAlignment="1">
      <alignment wrapText="1"/>
    </xf>
    <xf numFmtId="0" fontId="38" fillId="46" borderId="79" xfId="0" applyNumberFormat="1" applyFont="1" applyFill="1" applyBorder="1" applyAlignment="1">
      <alignment wrapText="1"/>
    </xf>
    <xf numFmtId="0" fontId="33" fillId="0" borderId="78" xfId="0" applyNumberFormat="1" applyFont="1" applyFill="1" applyBorder="1" applyAlignment="1">
      <alignment wrapText="1"/>
    </xf>
    <xf numFmtId="0" fontId="33" fillId="0" borderId="79" xfId="0" applyNumberFormat="1" applyFont="1" applyFill="1" applyBorder="1" applyAlignment="1">
      <alignment wrapText="1"/>
    </xf>
    <xf numFmtId="0" fontId="33" fillId="0" borderId="79" xfId="0" applyFont="1" applyBorder="1" applyAlignment="1">
      <alignment vertical="center"/>
    </xf>
    <xf numFmtId="0" fontId="33" fillId="0" borderId="78" xfId="0" applyFont="1" applyBorder="1" applyAlignment="1">
      <alignment vertical="center"/>
    </xf>
    <xf numFmtId="0" fontId="0" fillId="0" borderId="82" xfId="0" applyBorder="1" applyAlignment="1">
      <alignment horizontal="center" wrapText="1"/>
    </xf>
    <xf numFmtId="0" fontId="28" fillId="40" borderId="78" xfId="0" applyNumberFormat="1" applyFont="1" applyFill="1" applyBorder="1" applyAlignment="1">
      <alignment horizontal="left" vertical="center" wrapText="1"/>
    </xf>
    <xf numFmtId="0" fontId="28" fillId="40" borderId="79" xfId="0" applyNumberFormat="1" applyFont="1" applyFill="1" applyBorder="1" applyAlignment="1">
      <alignment horizontal="left" vertical="center"/>
    </xf>
    <xf numFmtId="0" fontId="47" fillId="35" borderId="83" xfId="0" applyFont="1" applyFill="1" applyBorder="1" applyAlignment="1">
      <alignment horizontal="center" vertical="center" wrapText="1"/>
    </xf>
    <xf numFmtId="0" fontId="47" fillId="35" borderId="84" xfId="0" applyFont="1" applyFill="1" applyBorder="1" applyAlignment="1">
      <alignment horizontal="center" vertical="center" wrapText="1"/>
    </xf>
    <xf numFmtId="0" fontId="47" fillId="35" borderId="85" xfId="0" applyFont="1" applyFill="1" applyBorder="1" applyAlignment="1">
      <alignment horizontal="center" vertical="center" wrapText="1"/>
    </xf>
    <xf numFmtId="0" fontId="38" fillId="33" borderId="30" xfId="0" applyNumberFormat="1" applyFont="1" applyFill="1" applyBorder="1" applyAlignment="1">
      <alignment horizontal="center" vertical="top" wrapText="1"/>
    </xf>
    <xf numFmtId="0" fontId="33" fillId="0" borderId="11" xfId="0" applyNumberFormat="1" applyFont="1" applyFill="1" applyBorder="1" applyAlignment="1">
      <alignment horizontal="center" vertical="top" wrapText="1"/>
    </xf>
    <xf numFmtId="165" fontId="18" fillId="42" borderId="51" xfId="0" applyNumberFormat="1" applyFont="1" applyFill="1" applyBorder="1" applyAlignment="1">
      <alignment wrapText="1"/>
    </xf>
    <xf numFmtId="165" fontId="18" fillId="42" borderId="0" xfId="0" applyNumberFormat="1" applyFont="1" applyFill="1" applyBorder="1" applyAlignment="1">
      <alignment wrapText="1"/>
    </xf>
    <xf numFmtId="165" fontId="33" fillId="42" borderId="0" xfId="0" applyNumberFormat="1" applyFont="1" applyFill="1" applyBorder="1" applyAlignment="1">
      <alignment wrapText="1"/>
    </xf>
    <xf numFmtId="165" fontId="33" fillId="42" borderId="45" xfId="0" applyNumberFormat="1" applyFont="1" applyFill="1" applyBorder="1" applyAlignment="1">
      <alignment wrapText="1"/>
    </xf>
    <xf numFmtId="0" fontId="33" fillId="0" borderId="46" xfId="0" applyNumberFormat="1" applyFont="1" applyFill="1" applyBorder="1" applyAlignment="1">
      <alignment wrapText="1"/>
    </xf>
    <xf numFmtId="165" fontId="33" fillId="42" borderId="0" xfId="0" applyNumberFormat="1" applyFont="1" applyFill="1" applyBorder="1" applyAlignment="1">
      <alignment wrapText="1"/>
    </xf>
    <xf numFmtId="0" fontId="33" fillId="0" borderId="39" xfId="0" applyNumberFormat="1" applyFont="1" applyFill="1" applyBorder="1" applyAlignment="1">
      <alignment wrapText="1"/>
    </xf>
    <xf numFmtId="165" fontId="22" fillId="0" borderId="0" xfId="0" applyNumberFormat="1" applyFont="1" applyFill="1" applyBorder="1" applyAlignment="1">
      <alignment/>
    </xf>
    <xf numFmtId="0" fontId="22" fillId="0" borderId="0" xfId="0" applyNumberFormat="1" applyFont="1" applyFill="1" applyBorder="1" applyAlignment="1">
      <alignment horizontal="center"/>
    </xf>
    <xf numFmtId="165" fontId="32" fillId="42" borderId="0" xfId="0" applyNumberFormat="1" applyFont="1" applyFill="1" applyBorder="1" applyAlignment="1">
      <alignment wrapText="1"/>
    </xf>
    <xf numFmtId="0" fontId="32" fillId="0" borderId="39" xfId="0" applyFont="1" applyBorder="1" applyAlignment="1">
      <alignment vertical="center"/>
    </xf>
    <xf numFmtId="165" fontId="106" fillId="42" borderId="0" xfId="0" applyNumberFormat="1" applyFont="1" applyFill="1" applyBorder="1" applyAlignment="1">
      <alignment wrapText="1"/>
    </xf>
    <xf numFmtId="0" fontId="106" fillId="0" borderId="39" xfId="0" applyFont="1" applyBorder="1" applyAlignment="1">
      <alignment vertical="center"/>
    </xf>
    <xf numFmtId="0" fontId="28" fillId="0" borderId="34" xfId="0" applyNumberFormat="1" applyFont="1" applyFill="1" applyBorder="1" applyAlignment="1">
      <alignment horizontal="center" vertical="center" wrapText="1"/>
    </xf>
    <xf numFmtId="0" fontId="27" fillId="0" borderId="78" xfId="0" applyNumberFormat="1" applyFont="1" applyFill="1" applyBorder="1" applyAlignment="1">
      <alignment horizontal="center" wrapText="1"/>
    </xf>
    <xf numFmtId="0" fontId="27" fillId="0" borderId="79" xfId="0" applyNumberFormat="1" applyFont="1" applyFill="1" applyBorder="1" applyAlignment="1">
      <alignment horizontal="center" wrapText="1"/>
    </xf>
    <xf numFmtId="165" fontId="2" fillId="42" borderId="45" xfId="0" applyNumberFormat="1" applyFont="1" applyFill="1" applyBorder="1" applyAlignment="1">
      <alignment wrapText="1"/>
    </xf>
    <xf numFmtId="165" fontId="2" fillId="42" borderId="0" xfId="0" applyNumberFormat="1" applyFont="1" applyFill="1" applyBorder="1" applyAlignment="1">
      <alignment wrapText="1"/>
    </xf>
    <xf numFmtId="0" fontId="5" fillId="0" borderId="35" xfId="0" applyNumberFormat="1" applyFont="1" applyFill="1" applyBorder="1" applyAlignment="1">
      <alignment horizontal="center"/>
    </xf>
    <xf numFmtId="0" fontId="5" fillId="0" borderId="22" xfId="0" applyNumberFormat="1" applyFont="1" applyFill="1" applyBorder="1" applyAlignment="1">
      <alignment horizontal="center"/>
    </xf>
    <xf numFmtId="0" fontId="27" fillId="0" borderId="36" xfId="0" applyNumberFormat="1" applyFont="1" applyFill="1" applyBorder="1" applyAlignment="1">
      <alignment horizontal="center"/>
    </xf>
    <xf numFmtId="0" fontId="27" fillId="0" borderId="23" xfId="0" applyNumberFormat="1" applyFont="1" applyFill="1" applyBorder="1" applyAlignment="1">
      <alignment horizontal="center"/>
    </xf>
    <xf numFmtId="0" fontId="27" fillId="0" borderId="36" xfId="0" applyNumberFormat="1" applyFont="1" applyFill="1" applyBorder="1" applyAlignment="1">
      <alignment horizontal="center"/>
    </xf>
    <xf numFmtId="0" fontId="27" fillId="0" borderId="23" xfId="0" applyNumberFormat="1" applyFont="1" applyFill="1" applyBorder="1" applyAlignment="1">
      <alignment horizontal="center"/>
    </xf>
    <xf numFmtId="0" fontId="49" fillId="35" borderId="96" xfId="0" applyNumberFormat="1" applyFont="1" applyFill="1" applyBorder="1" applyAlignment="1">
      <alignment horizontal="center"/>
    </xf>
    <xf numFmtId="0" fontId="49" fillId="35" borderId="97" xfId="0" applyNumberFormat="1" applyFont="1" applyFill="1" applyBorder="1" applyAlignment="1">
      <alignment horizontal="center"/>
    </xf>
    <xf numFmtId="0" fontId="49" fillId="35" borderId="98" xfId="0" applyNumberFormat="1" applyFont="1" applyFill="1" applyBorder="1" applyAlignment="1">
      <alignment horizontal="center"/>
    </xf>
    <xf numFmtId="0" fontId="3" fillId="47" borderId="13" xfId="0" applyNumberFormat="1" applyFont="1" applyFill="1" applyBorder="1" applyAlignment="1">
      <alignment/>
    </xf>
    <xf numFmtId="0" fontId="3" fillId="47" borderId="0" xfId="0" applyNumberFormat="1" applyFont="1" applyFill="1" applyBorder="1" applyAlignment="1">
      <alignment wrapText="1"/>
    </xf>
    <xf numFmtId="0" fontId="0" fillId="47" borderId="0" xfId="0" applyNumberFormat="1" applyFont="1" applyFill="1" applyBorder="1" applyAlignment="1">
      <alignment wrapText="1"/>
    </xf>
    <xf numFmtId="0" fontId="3" fillId="47" borderId="0" xfId="0" applyNumberFormat="1" applyFont="1" applyFill="1" applyBorder="1" applyAlignment="1">
      <alignment/>
    </xf>
    <xf numFmtId="0" fontId="0" fillId="47" borderId="14" xfId="0" applyNumberFormat="1" applyFont="1" applyFill="1" applyBorder="1" applyAlignment="1">
      <alignment wrapText="1"/>
    </xf>
    <xf numFmtId="0" fontId="28" fillId="47" borderId="99" xfId="0" applyNumberFormat="1" applyFont="1" applyFill="1" applyBorder="1" applyAlignment="1">
      <alignment horizontal="center" wrapText="1"/>
    </xf>
    <xf numFmtId="0" fontId="0" fillId="47" borderId="21" xfId="0" applyFill="1" applyBorder="1" applyAlignment="1">
      <alignment horizontal="center" wrapText="1"/>
    </xf>
    <xf numFmtId="0" fontId="0" fillId="47" borderId="100" xfId="0" applyFill="1" applyBorder="1" applyAlignment="1">
      <alignment horizontal="center" wrapText="1"/>
    </xf>
    <xf numFmtId="0" fontId="27" fillId="47" borderId="13" xfId="0" applyNumberFormat="1" applyFont="1" applyFill="1" applyBorder="1" applyAlignment="1">
      <alignment horizontal="center"/>
    </xf>
    <xf numFmtId="0" fontId="27" fillId="47" borderId="0" xfId="0" applyNumberFormat="1" applyFont="1" applyFill="1" applyBorder="1" applyAlignment="1">
      <alignment horizontal="center"/>
    </xf>
    <xf numFmtId="0" fontId="27" fillId="47" borderId="14" xfId="0" applyNumberFormat="1" applyFont="1" applyFill="1" applyBorder="1" applyAlignment="1">
      <alignment horizontal="center"/>
    </xf>
    <xf numFmtId="0" fontId="28" fillId="47" borderId="13" xfId="0" applyNumberFormat="1" applyFont="1" applyFill="1" applyBorder="1" applyAlignment="1">
      <alignment horizontal="left" wrapText="1"/>
    </xf>
    <xf numFmtId="0" fontId="28" fillId="47" borderId="0" xfId="0" applyNumberFormat="1" applyFont="1" applyFill="1" applyBorder="1" applyAlignment="1">
      <alignment horizontal="left"/>
    </xf>
    <xf numFmtId="0" fontId="28" fillId="47" borderId="14" xfId="0" applyNumberFormat="1" applyFont="1" applyFill="1" applyBorder="1" applyAlignment="1">
      <alignment horizontal="left"/>
    </xf>
    <xf numFmtId="165" fontId="19" fillId="42" borderId="0" xfId="0" applyNumberFormat="1" applyFont="1" applyFill="1" applyBorder="1" applyAlignment="1">
      <alignment/>
    </xf>
    <xf numFmtId="0" fontId="28" fillId="48" borderId="35" xfId="0" applyNumberFormat="1" applyFont="1" applyFill="1" applyBorder="1" applyAlignment="1">
      <alignment horizontal="center" wrapText="1"/>
    </xf>
    <xf numFmtId="0" fontId="28" fillId="48" borderId="21" xfId="0" applyNumberFormat="1" applyFont="1" applyFill="1" applyBorder="1" applyAlignment="1">
      <alignment horizontal="center" wrapText="1"/>
    </xf>
    <xf numFmtId="0" fontId="28" fillId="48" borderId="22" xfId="0" applyNumberFormat="1" applyFont="1" applyFill="1" applyBorder="1" applyAlignment="1">
      <alignment horizontal="center" wrapText="1"/>
    </xf>
    <xf numFmtId="0" fontId="28" fillId="48" borderId="36" xfId="0" applyNumberFormat="1" applyFont="1" applyFill="1" applyBorder="1" applyAlignment="1">
      <alignment horizontal="left" wrapText="1"/>
    </xf>
    <xf numFmtId="0" fontId="28" fillId="48" borderId="0" xfId="0" applyNumberFormat="1" applyFont="1" applyFill="1" applyBorder="1" applyAlignment="1">
      <alignment horizontal="left" wrapText="1"/>
    </xf>
    <xf numFmtId="0" fontId="28" fillId="48" borderId="0" xfId="0" applyFont="1" applyFill="1" applyBorder="1" applyAlignment="1">
      <alignment wrapText="1"/>
    </xf>
    <xf numFmtId="0" fontId="52" fillId="48" borderId="0" xfId="0" applyFont="1" applyFill="1" applyBorder="1" applyAlignment="1">
      <alignment wrapText="1"/>
    </xf>
    <xf numFmtId="0" fontId="52" fillId="48" borderId="23" xfId="0" applyFont="1" applyFill="1" applyBorder="1" applyAlignment="1">
      <alignment wrapText="1"/>
    </xf>
    <xf numFmtId="0" fontId="28" fillId="0" borderId="36" xfId="0" applyNumberFormat="1" applyFont="1" applyFill="1" applyBorder="1" applyAlignment="1">
      <alignment horizontal="center" wrapText="1"/>
    </xf>
    <xf numFmtId="0" fontId="28" fillId="0" borderId="23" xfId="0" applyNumberFormat="1" applyFont="1" applyFill="1" applyBorder="1" applyAlignment="1">
      <alignment horizontal="center" wrapText="1"/>
    </xf>
    <xf numFmtId="0" fontId="27" fillId="0" borderId="36" xfId="0" applyNumberFormat="1" applyFont="1" applyFill="1" applyBorder="1" applyAlignment="1">
      <alignment/>
    </xf>
    <xf numFmtId="0" fontId="27" fillId="0" borderId="0" xfId="0" applyNumberFormat="1" applyFont="1" applyFill="1" applyBorder="1" applyAlignment="1">
      <alignment vertical="top" wrapText="1"/>
    </xf>
    <xf numFmtId="0" fontId="107" fillId="0" borderId="0" xfId="0" applyFont="1" applyBorder="1" applyAlignment="1">
      <alignment vertical="center"/>
    </xf>
    <xf numFmtId="0" fontId="107" fillId="0" borderId="23" xfId="0" applyFont="1" applyBorder="1" applyAlignment="1">
      <alignment vertical="center"/>
    </xf>
    <xf numFmtId="0" fontId="27" fillId="48" borderId="36" xfId="0" applyNumberFormat="1" applyFont="1" applyFill="1" applyBorder="1" applyAlignment="1">
      <alignment/>
    </xf>
    <xf numFmtId="0" fontId="27" fillId="48" borderId="0" xfId="0" applyNumberFormat="1" applyFont="1" applyFill="1" applyBorder="1" applyAlignment="1">
      <alignment wrapText="1"/>
    </xf>
    <xf numFmtId="0" fontId="27" fillId="48" borderId="0" xfId="0" applyNumberFormat="1" applyFont="1" applyFill="1" applyBorder="1" applyAlignment="1">
      <alignment/>
    </xf>
    <xf numFmtId="0" fontId="107" fillId="48" borderId="0" xfId="0" applyNumberFormat="1" applyFont="1" applyFill="1" applyBorder="1" applyAlignment="1">
      <alignment wrapText="1"/>
    </xf>
    <xf numFmtId="0" fontId="107" fillId="48" borderId="23" xfId="0" applyNumberFormat="1" applyFont="1" applyFill="1" applyBorder="1" applyAlignment="1">
      <alignment wrapText="1"/>
    </xf>
    <xf numFmtId="0" fontId="18" fillId="0" borderId="0" xfId="0" applyFont="1" applyFill="1" applyBorder="1" applyAlignment="1">
      <alignment/>
    </xf>
    <xf numFmtId="0" fontId="18" fillId="0" borderId="0" xfId="0" applyFont="1" applyFill="1" applyBorder="1" applyAlignment="1">
      <alignment wrapText="1"/>
    </xf>
    <xf numFmtId="0" fontId="18" fillId="0" borderId="0" xfId="0" applyFont="1" applyBorder="1" applyAlignment="1">
      <alignment vertical="center"/>
    </xf>
    <xf numFmtId="0" fontId="18" fillId="0" borderId="23" xfId="0" applyFont="1" applyBorder="1" applyAlignment="1">
      <alignment vertical="center"/>
    </xf>
    <xf numFmtId="0" fontId="18" fillId="0" borderId="37" xfId="0" applyNumberFormat="1" applyFont="1" applyFill="1" applyBorder="1" applyAlignment="1">
      <alignment/>
    </xf>
    <xf numFmtId="0" fontId="18" fillId="0" borderId="40" xfId="0" applyNumberFormat="1" applyFont="1" applyFill="1" applyBorder="1" applyAlignment="1">
      <alignment/>
    </xf>
    <xf numFmtId="0" fontId="18" fillId="0" borderId="24" xfId="0" applyFont="1" applyBorder="1" applyAlignment="1">
      <alignment vertical="center"/>
    </xf>
    <xf numFmtId="0" fontId="18" fillId="0" borderId="0" xfId="0" applyFont="1" applyFill="1" applyBorder="1" applyAlignment="1">
      <alignment horizontal="center"/>
    </xf>
    <xf numFmtId="0" fontId="18" fillId="0" borderId="0" xfId="0" applyFont="1" applyFill="1" applyBorder="1" applyAlignment="1">
      <alignment horizontal="center" wrapText="1"/>
    </xf>
    <xf numFmtId="0" fontId="18" fillId="0" borderId="40" xfId="0" applyFont="1" applyFill="1" applyBorder="1" applyAlignment="1">
      <alignment horizontal="center"/>
    </xf>
    <xf numFmtId="0" fontId="107" fillId="0" borderId="0" xfId="0" applyFont="1" applyBorder="1" applyAlignment="1">
      <alignment horizontal="center" vertical="center"/>
    </xf>
    <xf numFmtId="0" fontId="107" fillId="48" borderId="0" xfId="0" applyNumberFormat="1" applyFont="1" applyFill="1" applyBorder="1" applyAlignment="1">
      <alignment horizontal="center" wrapText="1"/>
    </xf>
    <xf numFmtId="0" fontId="18" fillId="0" borderId="0" xfId="0" applyFont="1" applyBorder="1" applyAlignment="1">
      <alignment horizontal="center" vertical="center"/>
    </xf>
    <xf numFmtId="0" fontId="18" fillId="0" borderId="40" xfId="0" applyFont="1" applyBorder="1" applyAlignment="1">
      <alignment horizontal="center" vertical="center"/>
    </xf>
    <xf numFmtId="165" fontId="18" fillId="0" borderId="0" xfId="0" applyNumberFormat="1" applyFont="1" applyFill="1" applyBorder="1" applyAlignment="1">
      <alignment horizontal="center"/>
    </xf>
    <xf numFmtId="165" fontId="18" fillId="0" borderId="0" xfId="0" applyNumberFormat="1" applyFont="1" applyFill="1" applyBorder="1" applyAlignment="1">
      <alignment wrapText="1"/>
    </xf>
    <xf numFmtId="165" fontId="18" fillId="0" borderId="0" xfId="0" applyNumberFormat="1" applyFont="1" applyFill="1" applyBorder="1" applyAlignment="1">
      <alignment vertical="top" wrapText="1"/>
    </xf>
    <xf numFmtId="165" fontId="18" fillId="0" borderId="40" xfId="0" applyNumberFormat="1" applyFont="1" applyFill="1" applyBorder="1" applyAlignment="1">
      <alignment/>
    </xf>
    <xf numFmtId="165" fontId="18" fillId="0" borderId="40" xfId="0" applyNumberFormat="1" applyFont="1" applyFill="1" applyBorder="1" applyAlignment="1">
      <alignment wrapText="1"/>
    </xf>
    <xf numFmtId="0" fontId="5" fillId="0" borderId="101" xfId="0" applyNumberFormat="1" applyFont="1" applyFill="1" applyBorder="1" applyAlignment="1">
      <alignment horizontal="center" wrapText="1"/>
    </xf>
    <xf numFmtId="0" fontId="5" fillId="0" borderId="64" xfId="0" applyNumberFormat="1" applyFont="1" applyFill="1" applyBorder="1" applyAlignment="1">
      <alignment horizontal="center" wrapText="1"/>
    </xf>
    <xf numFmtId="0" fontId="27" fillId="0" borderId="65" xfId="0" applyNumberFormat="1" applyFont="1" applyFill="1" applyBorder="1" applyAlignment="1">
      <alignment horizontal="center" wrapText="1"/>
    </xf>
    <xf numFmtId="0" fontId="27" fillId="0" borderId="66" xfId="0" applyNumberFormat="1" applyFont="1" applyFill="1" applyBorder="1" applyAlignment="1">
      <alignment horizontal="center" wrapText="1"/>
    </xf>
    <xf numFmtId="0" fontId="28" fillId="0" borderId="65" xfId="0" applyNumberFormat="1" applyFont="1" applyFill="1" applyBorder="1" applyAlignment="1">
      <alignment horizontal="center" wrapText="1"/>
    </xf>
    <xf numFmtId="0" fontId="28" fillId="0" borderId="66" xfId="0" applyNumberFormat="1" applyFont="1" applyFill="1" applyBorder="1" applyAlignment="1">
      <alignment horizontal="center" wrapText="1"/>
    </xf>
    <xf numFmtId="0" fontId="20" fillId="34" borderId="65" xfId="0" applyNumberFormat="1" applyFont="1" applyFill="1" applyBorder="1" applyAlignment="1">
      <alignment horizontal="center" wrapText="1"/>
    </xf>
    <xf numFmtId="0" fontId="20" fillId="34" borderId="0" xfId="0" applyNumberFormat="1" applyFont="1" applyFill="1" applyBorder="1" applyAlignment="1">
      <alignment horizontal="center" wrapText="1"/>
    </xf>
    <xf numFmtId="0" fontId="20" fillId="34" borderId="66" xfId="0" applyNumberFormat="1" applyFont="1" applyFill="1" applyBorder="1" applyAlignment="1">
      <alignment horizontal="center" wrapText="1"/>
    </xf>
    <xf numFmtId="0" fontId="28" fillId="34" borderId="65" xfId="0" applyNumberFormat="1" applyFont="1" applyFill="1" applyBorder="1" applyAlignment="1">
      <alignment horizontal="left" wrapText="1"/>
    </xf>
    <xf numFmtId="0" fontId="0" fillId="0" borderId="0" xfId="0" applyBorder="1" applyAlignment="1">
      <alignment horizontal="left"/>
    </xf>
    <xf numFmtId="0" fontId="0" fillId="0" borderId="66" xfId="0" applyBorder="1" applyAlignment="1">
      <alignment horizontal="left"/>
    </xf>
    <xf numFmtId="0" fontId="40" fillId="35" borderId="68" xfId="0" applyNumberFormat="1" applyFont="1" applyFill="1" applyBorder="1" applyAlignment="1">
      <alignment horizontal="center" wrapText="1"/>
    </xf>
    <xf numFmtId="0" fontId="40" fillId="35" borderId="102" xfId="0" applyNumberFormat="1" applyFont="1" applyFill="1" applyBorder="1" applyAlignment="1">
      <alignment horizontal="center" wrapText="1"/>
    </xf>
    <xf numFmtId="0" fontId="0" fillId="0" borderId="102" xfId="0" applyBorder="1" applyAlignment="1">
      <alignment horizontal="center" wrapText="1"/>
    </xf>
    <xf numFmtId="0" fontId="0" fillId="0" borderId="67" xfId="0" applyBorder="1" applyAlignment="1">
      <alignment horizontal="center" wrapText="1"/>
    </xf>
    <xf numFmtId="0" fontId="38" fillId="0" borderId="65" xfId="0" applyNumberFormat="1" applyFont="1" applyFill="1" applyBorder="1" applyAlignment="1">
      <alignment/>
    </xf>
    <xf numFmtId="0" fontId="18" fillId="0" borderId="66" xfId="0" applyFont="1" applyBorder="1" applyAlignment="1">
      <alignment vertical="center"/>
    </xf>
    <xf numFmtId="0" fontId="18" fillId="0" borderId="65" xfId="0" applyNumberFormat="1" applyFont="1" applyFill="1" applyBorder="1" applyAlignment="1">
      <alignment/>
    </xf>
    <xf numFmtId="0" fontId="18" fillId="0" borderId="66" xfId="0" applyNumberFormat="1" applyFont="1" applyFill="1" applyBorder="1" applyAlignment="1">
      <alignment wrapText="1"/>
    </xf>
    <xf numFmtId="0" fontId="18" fillId="42" borderId="0" xfId="0" applyFont="1" applyFill="1" applyBorder="1" applyAlignment="1">
      <alignment vertical="center"/>
    </xf>
    <xf numFmtId="0" fontId="18" fillId="42" borderId="0" xfId="0" applyFont="1" applyFill="1" applyBorder="1" applyAlignment="1">
      <alignment/>
    </xf>
    <xf numFmtId="0" fontId="108" fillId="0" borderId="0" xfId="50" applyNumberFormat="1" applyFont="1" applyFill="1" applyBorder="1" applyAlignment="1">
      <alignment/>
    </xf>
    <xf numFmtId="0" fontId="5" fillId="0" borderId="63" xfId="0" applyNumberFormat="1" applyFont="1" applyFill="1" applyBorder="1" applyAlignment="1">
      <alignment horizontal="center"/>
    </xf>
    <xf numFmtId="0" fontId="5" fillId="0" borderId="101" xfId="0" applyNumberFormat="1" applyFont="1" applyFill="1" applyBorder="1" applyAlignment="1">
      <alignment horizontal="center"/>
    </xf>
    <xf numFmtId="0" fontId="5" fillId="0" borderId="64" xfId="0" applyNumberFormat="1" applyFont="1" applyFill="1" applyBorder="1" applyAlignment="1">
      <alignment horizontal="center"/>
    </xf>
    <xf numFmtId="0" fontId="27" fillId="0" borderId="65" xfId="0" applyNumberFormat="1" applyFont="1" applyFill="1" applyBorder="1" applyAlignment="1">
      <alignment horizontal="center" wrapText="1"/>
    </xf>
    <xf numFmtId="0" fontId="27" fillId="0" borderId="66" xfId="0" applyNumberFormat="1" applyFont="1" applyFill="1" applyBorder="1" applyAlignment="1">
      <alignment horizontal="center" wrapText="1"/>
    </xf>
    <xf numFmtId="0" fontId="22" fillId="0" borderId="65" xfId="0" applyNumberFormat="1" applyFont="1" applyFill="1" applyBorder="1" applyAlignment="1">
      <alignment wrapText="1"/>
    </xf>
    <xf numFmtId="0" fontId="32" fillId="0" borderId="0" xfId="0" applyFont="1" applyBorder="1" applyAlignment="1">
      <alignment vertical="center"/>
    </xf>
    <xf numFmtId="0" fontId="32" fillId="0" borderId="66" xfId="0" applyFont="1" applyBorder="1" applyAlignment="1">
      <alignment vertical="center"/>
    </xf>
    <xf numFmtId="0" fontId="62" fillId="0" borderId="0" xfId="50" applyNumberFormat="1" applyFont="1" applyFill="1" applyBorder="1" applyAlignment="1">
      <alignment/>
    </xf>
    <xf numFmtId="165" fontId="18" fillId="0" borderId="0" xfId="0" applyNumberFormat="1" applyFont="1" applyFill="1" applyBorder="1" applyAlignment="1">
      <alignment horizontal="center" wrapText="1"/>
    </xf>
    <xf numFmtId="0" fontId="18" fillId="0" borderId="66" xfId="0" applyNumberFormat="1" applyFont="1" applyFill="1" applyBorder="1" applyAlignment="1">
      <alignment horizontal="center" wrapText="1"/>
    </xf>
    <xf numFmtId="0" fontId="18" fillId="0" borderId="66" xfId="0" applyFont="1" applyFill="1" applyBorder="1" applyAlignment="1">
      <alignment vertical="center"/>
    </xf>
    <xf numFmtId="165" fontId="18" fillId="0" borderId="0" xfId="0" applyNumberFormat="1" applyFont="1" applyFill="1" applyBorder="1" applyAlignment="1">
      <alignment horizontal="center" wrapText="1"/>
    </xf>
    <xf numFmtId="165" fontId="18" fillId="0" borderId="0" xfId="0" applyNumberFormat="1" applyFont="1" applyFill="1" applyBorder="1" applyAlignment="1">
      <alignment horizontal="center" vertical="top" wrapText="1"/>
    </xf>
    <xf numFmtId="0" fontId="56" fillId="35" borderId="68" xfId="50" applyNumberFormat="1" applyFont="1" applyFill="1" applyBorder="1" applyAlignment="1">
      <alignment horizontal="center"/>
    </xf>
    <xf numFmtId="0" fontId="40" fillId="35" borderId="102" xfId="0" applyNumberFormat="1" applyFont="1" applyFill="1" applyBorder="1" applyAlignment="1">
      <alignment horizontal="center"/>
    </xf>
    <xf numFmtId="0" fontId="64" fillId="35" borderId="102" xfId="0" applyFont="1" applyFill="1" applyBorder="1" applyAlignment="1">
      <alignment/>
    </xf>
    <xf numFmtId="0" fontId="2" fillId="35" borderId="102" xfId="0" applyNumberFormat="1" applyFont="1" applyFill="1" applyBorder="1" applyAlignment="1">
      <alignment wrapText="1"/>
    </xf>
    <xf numFmtId="0" fontId="2" fillId="35" borderId="67" xfId="0" applyNumberFormat="1" applyFont="1" applyFill="1" applyBorder="1" applyAlignment="1">
      <alignment wrapText="1"/>
    </xf>
    <xf numFmtId="0" fontId="28" fillId="49" borderId="65" xfId="0" applyNumberFormat="1" applyFont="1" applyFill="1" applyBorder="1" applyAlignment="1">
      <alignment horizontal="center"/>
    </xf>
    <xf numFmtId="0" fontId="28" fillId="49" borderId="0" xfId="0" applyNumberFormat="1" applyFont="1" applyFill="1" applyBorder="1" applyAlignment="1">
      <alignment horizontal="center"/>
    </xf>
    <xf numFmtId="0" fontId="64" fillId="49" borderId="0" xfId="0" applyFont="1" applyFill="1" applyBorder="1" applyAlignment="1">
      <alignment/>
    </xf>
    <xf numFmtId="0" fontId="2" fillId="49" borderId="0" xfId="0" applyNumberFormat="1" applyFont="1" applyFill="1" applyBorder="1" applyAlignment="1">
      <alignment wrapText="1"/>
    </xf>
    <xf numFmtId="0" fontId="2" fillId="49" borderId="66" xfId="0" applyNumberFormat="1" applyFont="1" applyFill="1" applyBorder="1" applyAlignment="1">
      <alignment wrapText="1"/>
    </xf>
    <xf numFmtId="0" fontId="28" fillId="49" borderId="65" xfId="0" applyNumberFormat="1" applyFont="1" applyFill="1" applyBorder="1" applyAlignment="1">
      <alignment horizontal="left" wrapText="1"/>
    </xf>
    <xf numFmtId="0" fontId="28" fillId="49" borderId="0" xfId="0" applyFont="1" applyFill="1" applyBorder="1" applyAlignment="1">
      <alignment wrapText="1"/>
    </xf>
    <xf numFmtId="0" fontId="28" fillId="49" borderId="66" xfId="0" applyFont="1" applyFill="1" applyBorder="1" applyAlignment="1">
      <alignment wrapText="1"/>
    </xf>
    <xf numFmtId="0" fontId="28" fillId="49" borderId="65" xfId="0" applyFont="1" applyFill="1" applyBorder="1" applyAlignment="1">
      <alignment wrapText="1"/>
    </xf>
    <xf numFmtId="0" fontId="53" fillId="49" borderId="65" xfId="0" applyNumberFormat="1" applyFont="1" applyFill="1" applyBorder="1" applyAlignment="1">
      <alignment/>
    </xf>
    <xf numFmtId="0" fontId="53" fillId="49" borderId="0" xfId="0" applyNumberFormat="1" applyFont="1" applyFill="1" applyBorder="1" applyAlignment="1">
      <alignment wrapText="1"/>
    </xf>
    <xf numFmtId="0" fontId="54" fillId="49" borderId="0" xfId="0" applyNumberFormat="1" applyFont="1" applyFill="1" applyBorder="1" applyAlignment="1">
      <alignment wrapText="1"/>
    </xf>
    <xf numFmtId="0" fontId="53" fillId="49" borderId="0" xfId="0" applyNumberFormat="1" applyFont="1" applyFill="1" applyBorder="1" applyAlignment="1">
      <alignment/>
    </xf>
    <xf numFmtId="0" fontId="54" fillId="49" borderId="66" xfId="0" applyNumberFormat="1" applyFont="1" applyFill="1" applyBorder="1" applyAlignment="1">
      <alignment wrapText="1"/>
    </xf>
    <xf numFmtId="165" fontId="18" fillId="42" borderId="0" xfId="0" applyNumberFormat="1" applyFont="1" applyFill="1" applyBorder="1" applyAlignment="1">
      <alignment horizontal="center" wrapText="1"/>
    </xf>
    <xf numFmtId="0" fontId="28" fillId="0" borderId="65" xfId="0" applyNumberFormat="1" applyFont="1" applyFill="1" applyBorder="1" applyAlignment="1">
      <alignment horizontal="center"/>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28" fillId="0" borderId="66" xfId="0" applyFont="1" applyBorder="1" applyAlignment="1">
      <alignment horizontal="center" vertical="center"/>
    </xf>
    <xf numFmtId="0" fontId="107" fillId="0" borderId="66" xfId="0" applyFont="1" applyBorder="1" applyAlignment="1">
      <alignment vertical="center"/>
    </xf>
    <xf numFmtId="0" fontId="27" fillId="0" borderId="65" xfId="0" applyNumberFormat="1" applyFont="1" applyFill="1" applyBorder="1" applyAlignment="1">
      <alignment/>
    </xf>
    <xf numFmtId="0" fontId="107" fillId="0" borderId="102" xfId="0" applyFont="1" applyBorder="1" applyAlignment="1">
      <alignment wrapText="1"/>
    </xf>
    <xf numFmtId="0" fontId="107" fillId="0" borderId="67" xfId="0" applyFont="1" applyBorder="1" applyAlignment="1">
      <alignment wrapText="1"/>
    </xf>
    <xf numFmtId="0" fontId="27" fillId="6" borderId="65" xfId="0" applyNumberFormat="1" applyFont="1" applyFill="1" applyBorder="1" applyAlignment="1">
      <alignment/>
    </xf>
    <xf numFmtId="0" fontId="27" fillId="6" borderId="0" xfId="0" applyNumberFormat="1" applyFont="1" applyFill="1" applyBorder="1" applyAlignment="1">
      <alignment wrapText="1"/>
    </xf>
    <xf numFmtId="0" fontId="107" fillId="6" borderId="0" xfId="0" applyNumberFormat="1" applyFont="1" applyFill="1" applyBorder="1" applyAlignment="1">
      <alignment wrapText="1"/>
    </xf>
    <xf numFmtId="0" fontId="107" fillId="6" borderId="0" xfId="0" applyFont="1" applyFill="1" applyBorder="1" applyAlignment="1">
      <alignment vertical="center"/>
    </xf>
    <xf numFmtId="0" fontId="107" fillId="6" borderId="66" xfId="0" applyFont="1" applyFill="1" applyBorder="1" applyAlignment="1">
      <alignment vertical="center"/>
    </xf>
    <xf numFmtId="0" fontId="28" fillId="6" borderId="65" xfId="0" applyNumberFormat="1" applyFont="1" applyFill="1" applyBorder="1" applyAlignment="1">
      <alignment horizontal="center"/>
    </xf>
    <xf numFmtId="0" fontId="107" fillId="6" borderId="0" xfId="0" applyFont="1" applyFill="1" applyBorder="1" applyAlignment="1">
      <alignment/>
    </xf>
    <xf numFmtId="0" fontId="107" fillId="6" borderId="66" xfId="0" applyFont="1" applyFill="1" applyBorder="1" applyAlignment="1">
      <alignment/>
    </xf>
    <xf numFmtId="0" fontId="28" fillId="6" borderId="0" xfId="0" applyNumberFormat="1" applyFont="1" applyFill="1" applyBorder="1" applyAlignment="1">
      <alignment horizontal="center"/>
    </xf>
    <xf numFmtId="0" fontId="27" fillId="6" borderId="0" xfId="0" applyFont="1" applyFill="1" applyBorder="1" applyAlignment="1">
      <alignment/>
    </xf>
    <xf numFmtId="0" fontId="107" fillId="6" borderId="0" xfId="0" applyFont="1" applyFill="1" applyBorder="1" applyAlignment="1">
      <alignment wrapText="1"/>
    </xf>
    <xf numFmtId="0" fontId="107" fillId="6" borderId="66" xfId="0" applyNumberFormat="1" applyFont="1" applyFill="1" applyBorder="1" applyAlignment="1">
      <alignment wrapText="1"/>
    </xf>
    <xf numFmtId="0" fontId="28" fillId="6" borderId="65" xfId="0" applyNumberFormat="1" applyFont="1" applyFill="1" applyBorder="1" applyAlignment="1">
      <alignment horizontal="left" wrapText="1"/>
    </xf>
    <xf numFmtId="0" fontId="107" fillId="6" borderId="0" xfId="0" applyFont="1" applyFill="1" applyBorder="1" applyAlignment="1">
      <alignment wrapText="1"/>
    </xf>
    <xf numFmtId="0" fontId="107" fillId="6" borderId="66" xfId="0" applyFont="1" applyFill="1" applyBorder="1" applyAlignment="1">
      <alignment wrapText="1"/>
    </xf>
    <xf numFmtId="0" fontId="107" fillId="6" borderId="0" xfId="0" applyNumberFormat="1" applyFont="1" applyFill="1" applyBorder="1" applyAlignment="1">
      <alignment horizontal="center" wrapText="1"/>
    </xf>
    <xf numFmtId="0" fontId="107" fillId="6"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107" fillId="0" borderId="0" xfId="0" applyNumberFormat="1" applyFont="1" applyFill="1" applyBorder="1" applyAlignment="1">
      <alignment horizontal="center" wrapText="1"/>
    </xf>
    <xf numFmtId="0" fontId="107" fillId="6" borderId="0" xfId="0" applyFont="1" applyFill="1" applyBorder="1" applyAlignment="1">
      <alignment horizontal="center" vertical="center"/>
    </xf>
    <xf numFmtId="0" fontId="27" fillId="6" borderId="0" xfId="0" applyNumberFormat="1" applyFont="1" applyFill="1" applyBorder="1" applyAlignment="1">
      <alignment horizontal="center"/>
    </xf>
    <xf numFmtId="165" fontId="107" fillId="0" borderId="0" xfId="0" applyNumberFormat="1" applyFont="1" applyFill="1" applyBorder="1" applyAlignment="1">
      <alignment wrapText="1"/>
    </xf>
    <xf numFmtId="165" fontId="107" fillId="0" borderId="0" xfId="0" applyNumberFormat="1" applyFont="1" applyFill="1" applyBorder="1" applyAlignment="1">
      <alignment horizontal="center" wrapText="1"/>
    </xf>
    <xf numFmtId="0" fontId="33" fillId="0" borderId="66" xfId="0" applyFont="1" applyBorder="1" applyAlignment="1">
      <alignment vertical="center"/>
    </xf>
    <xf numFmtId="0" fontId="18" fillId="50" borderId="65" xfId="0" applyNumberFormat="1" applyFont="1" applyFill="1" applyBorder="1" applyAlignment="1">
      <alignment wrapText="1"/>
    </xf>
    <xf numFmtId="0" fontId="18" fillId="50" borderId="0" xfId="0" applyNumberFormat="1" applyFont="1" applyFill="1" applyBorder="1" applyAlignment="1">
      <alignment wrapText="1"/>
    </xf>
    <xf numFmtId="0" fontId="107" fillId="50" borderId="0" xfId="0" applyFont="1" applyFill="1" applyBorder="1" applyAlignment="1">
      <alignment vertical="center"/>
    </xf>
    <xf numFmtId="0" fontId="107" fillId="50" borderId="66" xfId="0" applyFont="1" applyFill="1" applyBorder="1" applyAlignment="1">
      <alignment vertical="center"/>
    </xf>
    <xf numFmtId="0" fontId="28" fillId="50" borderId="65" xfId="0" applyNumberFormat="1" applyFont="1" applyFill="1" applyBorder="1" applyAlignment="1">
      <alignment horizontal="center"/>
    </xf>
    <xf numFmtId="0" fontId="28" fillId="50" borderId="0" xfId="0" applyNumberFormat="1" applyFont="1" applyFill="1" applyBorder="1" applyAlignment="1">
      <alignment horizontal="center"/>
    </xf>
    <xf numFmtId="0" fontId="28" fillId="50" borderId="66" xfId="0" applyNumberFormat="1" applyFont="1" applyFill="1" applyBorder="1" applyAlignment="1">
      <alignment horizontal="center"/>
    </xf>
    <xf numFmtId="0" fontId="27" fillId="50" borderId="65" xfId="0" applyNumberFormat="1" applyFont="1" applyFill="1" applyBorder="1" applyAlignment="1">
      <alignment horizontal="center"/>
    </xf>
    <xf numFmtId="0" fontId="27" fillId="50" borderId="0" xfId="0" applyNumberFormat="1" applyFont="1" applyFill="1" applyBorder="1" applyAlignment="1">
      <alignment horizontal="center"/>
    </xf>
    <xf numFmtId="0" fontId="27" fillId="50" borderId="0" xfId="0" applyNumberFormat="1" applyFont="1" applyFill="1" applyBorder="1" applyAlignment="1">
      <alignment/>
    </xf>
    <xf numFmtId="0" fontId="27" fillId="50" borderId="0" xfId="0" applyFont="1" applyFill="1" applyBorder="1" applyAlignment="1">
      <alignment/>
    </xf>
    <xf numFmtId="0" fontId="27" fillId="50" borderId="0" xfId="0" applyNumberFormat="1" applyFont="1" applyFill="1" applyBorder="1" applyAlignment="1">
      <alignment wrapText="1"/>
    </xf>
    <xf numFmtId="0" fontId="27" fillId="50" borderId="0" xfId="0" applyFont="1" applyFill="1" applyBorder="1" applyAlignment="1">
      <alignment wrapText="1"/>
    </xf>
    <xf numFmtId="0" fontId="27" fillId="50" borderId="66" xfId="0" applyNumberFormat="1" applyFont="1" applyFill="1" applyBorder="1" applyAlignment="1">
      <alignment wrapText="1"/>
    </xf>
    <xf numFmtId="0" fontId="28" fillId="50" borderId="65" xfId="0" applyNumberFormat="1" applyFont="1" applyFill="1" applyBorder="1" applyAlignment="1">
      <alignment horizontal="left" vertical="center" wrapText="1"/>
    </xf>
    <xf numFmtId="0" fontId="27" fillId="50" borderId="0" xfId="0" applyFont="1" applyFill="1" applyBorder="1" applyAlignment="1">
      <alignment horizontal="left" wrapText="1"/>
    </xf>
    <xf numFmtId="0" fontId="27" fillId="50" borderId="66" xfId="0" applyFont="1" applyFill="1" applyBorder="1" applyAlignment="1">
      <alignment horizontal="left" wrapText="1"/>
    </xf>
    <xf numFmtId="0" fontId="56" fillId="35" borderId="102" xfId="50" applyNumberFormat="1" applyFont="1" applyFill="1" applyBorder="1" applyAlignment="1">
      <alignment horizontal="center"/>
    </xf>
    <xf numFmtId="0" fontId="56" fillId="35" borderId="67" xfId="50" applyNumberFormat="1" applyFont="1" applyFill="1" applyBorder="1" applyAlignment="1">
      <alignment horizontal="center"/>
    </xf>
    <xf numFmtId="0" fontId="18" fillId="42" borderId="0" xfId="0" applyFont="1" applyFill="1" applyBorder="1" applyAlignment="1">
      <alignment wrapText="1"/>
    </xf>
    <xf numFmtId="0" fontId="107" fillId="42" borderId="0" xfId="0" applyFont="1" applyFill="1" applyBorder="1" applyAlignment="1">
      <alignment vertical="center"/>
    </xf>
    <xf numFmtId="165" fontId="107" fillId="0" borderId="0" xfId="0" applyNumberFormat="1" applyFont="1" applyBorder="1" applyAlignment="1">
      <alignment vertical="center"/>
    </xf>
    <xf numFmtId="165" fontId="27" fillId="0" borderId="0" xfId="0" applyNumberFormat="1" applyFont="1" applyFill="1" applyBorder="1" applyAlignment="1">
      <alignment/>
    </xf>
    <xf numFmtId="0" fontId="38" fillId="0" borderId="65" xfId="0" applyNumberFormat="1" applyFont="1" applyFill="1" applyBorder="1" applyAlignment="1">
      <alignment wrapText="1"/>
    </xf>
    <xf numFmtId="0" fontId="38" fillId="0" borderId="66" xfId="0" applyNumberFormat="1" applyFont="1" applyFill="1" applyBorder="1" applyAlignment="1">
      <alignment wrapText="1"/>
    </xf>
    <xf numFmtId="0" fontId="38" fillId="0" borderId="65" xfId="0" applyNumberFormat="1" applyFont="1" applyFill="1" applyBorder="1" applyAlignment="1">
      <alignment wrapText="1"/>
    </xf>
    <xf numFmtId="0" fontId="33" fillId="0" borderId="66" xfId="0" applyNumberFormat="1" applyFont="1" applyFill="1" applyBorder="1" applyAlignment="1">
      <alignment wrapText="1"/>
    </xf>
    <xf numFmtId="0" fontId="33" fillId="0" borderId="65" xfId="0" applyFont="1" applyBorder="1" applyAlignment="1">
      <alignment vertical="center"/>
    </xf>
    <xf numFmtId="0" fontId="28" fillId="34" borderId="65" xfId="0" applyNumberFormat="1" applyFont="1" applyFill="1" applyBorder="1" applyAlignment="1">
      <alignment horizontal="center" wrapText="1"/>
    </xf>
    <xf numFmtId="0" fontId="28" fillId="34" borderId="0" xfId="0" applyNumberFormat="1" applyFont="1" applyFill="1" applyBorder="1" applyAlignment="1">
      <alignment horizontal="center" wrapText="1"/>
    </xf>
    <xf numFmtId="0" fontId="28" fillId="34" borderId="66" xfId="0" applyNumberFormat="1" applyFont="1" applyFill="1" applyBorder="1" applyAlignment="1">
      <alignment horizontal="center" wrapText="1"/>
    </xf>
    <xf numFmtId="0" fontId="28" fillId="34" borderId="65" xfId="0" applyNumberFormat="1" applyFont="1" applyFill="1" applyBorder="1" applyAlignment="1">
      <alignment wrapText="1"/>
    </xf>
    <xf numFmtId="0" fontId="28" fillId="34" borderId="0" xfId="0" applyNumberFormat="1" applyFont="1" applyFill="1" applyBorder="1" applyAlignment="1">
      <alignment wrapText="1"/>
    </xf>
    <xf numFmtId="0" fontId="28" fillId="34" borderId="66" xfId="0" applyNumberFormat="1" applyFont="1" applyFill="1" applyBorder="1" applyAlignment="1">
      <alignment wrapText="1"/>
    </xf>
    <xf numFmtId="0" fontId="60" fillId="37" borderId="68" xfId="0" applyNumberFormat="1" applyFont="1" applyFill="1" applyBorder="1" applyAlignment="1">
      <alignment horizontal="center" wrapText="1"/>
    </xf>
    <xf numFmtId="0" fontId="60" fillId="37" borderId="102" xfId="0" applyNumberFormat="1" applyFont="1" applyFill="1" applyBorder="1" applyAlignment="1">
      <alignment horizontal="center" wrapText="1"/>
    </xf>
    <xf numFmtId="0" fontId="60" fillId="37" borderId="67" xfId="0" applyNumberFormat="1" applyFont="1" applyFill="1" applyBorder="1" applyAlignment="1">
      <alignment horizontal="center" wrapText="1"/>
    </xf>
    <xf numFmtId="0" fontId="28" fillId="34" borderId="36" xfId="0" applyNumberFormat="1" applyFont="1" applyFill="1" applyBorder="1" applyAlignment="1">
      <alignment horizontal="center" wrapText="1"/>
    </xf>
    <xf numFmtId="0" fontId="28" fillId="51" borderId="38" xfId="0" applyNumberFormat="1" applyFont="1" applyFill="1" applyBorder="1" applyAlignment="1">
      <alignment horizontal="center" wrapText="1"/>
    </xf>
    <xf numFmtId="0" fontId="28" fillId="51" borderId="0" xfId="0" applyNumberFormat="1" applyFont="1" applyFill="1" applyBorder="1" applyAlignment="1">
      <alignment horizontal="center" wrapText="1"/>
    </xf>
    <xf numFmtId="0" fontId="28" fillId="51" borderId="39" xfId="0" applyNumberFormat="1" applyFont="1" applyFill="1" applyBorder="1" applyAlignment="1">
      <alignment horizontal="center" wrapText="1"/>
    </xf>
    <xf numFmtId="0" fontId="28" fillId="51" borderId="38" xfId="0" applyNumberFormat="1" applyFont="1" applyFill="1" applyBorder="1" applyAlignment="1">
      <alignment horizontal="left" vertical="center" wrapText="1"/>
    </xf>
    <xf numFmtId="0" fontId="28" fillId="51" borderId="0" xfId="0" applyNumberFormat="1" applyFont="1" applyFill="1" applyBorder="1" applyAlignment="1">
      <alignment horizontal="left" vertical="center" wrapText="1"/>
    </xf>
    <xf numFmtId="0" fontId="28" fillId="51" borderId="39" xfId="0" applyNumberFormat="1" applyFont="1" applyFill="1" applyBorder="1" applyAlignment="1">
      <alignment horizontal="left" vertical="center" wrapText="1"/>
    </xf>
    <xf numFmtId="0" fontId="5" fillId="0" borderId="75" xfId="0" applyNumberFormat="1" applyFont="1" applyFill="1" applyBorder="1" applyAlignment="1">
      <alignment horizontal="center" wrapText="1"/>
    </xf>
    <xf numFmtId="0" fontId="5" fillId="0" borderId="77" xfId="0" applyNumberFormat="1" applyFont="1" applyFill="1" applyBorder="1" applyAlignment="1">
      <alignment horizontal="center" wrapText="1"/>
    </xf>
    <xf numFmtId="0" fontId="38" fillId="0" borderId="80" xfId="0" applyNumberFormat="1" applyFont="1" applyFill="1" applyBorder="1" applyAlignment="1">
      <alignment horizontal="center" vertical="center" wrapText="1"/>
    </xf>
    <xf numFmtId="0" fontId="38" fillId="0" borderId="82" xfId="0" applyNumberFormat="1" applyFont="1" applyFill="1" applyBorder="1" applyAlignment="1">
      <alignment horizontal="center" vertical="center" wrapText="1"/>
    </xf>
    <xf numFmtId="0" fontId="33" fillId="0" borderId="78" xfId="0" applyFont="1" applyBorder="1" applyAlignment="1">
      <alignment horizontal="center" vertical="center"/>
    </xf>
    <xf numFmtId="0" fontId="33" fillId="0" borderId="79" xfId="0" applyFont="1" applyBorder="1" applyAlignment="1">
      <alignment horizontal="center" vertical="center"/>
    </xf>
    <xf numFmtId="0" fontId="0" fillId="0" borderId="83" xfId="0" applyBorder="1" applyAlignment="1">
      <alignment vertical="center"/>
    </xf>
    <xf numFmtId="0" fontId="0" fillId="0" borderId="85" xfId="0" applyBorder="1" applyAlignment="1">
      <alignment vertical="center"/>
    </xf>
    <xf numFmtId="0" fontId="44" fillId="0" borderId="75" xfId="0" applyNumberFormat="1" applyFont="1" applyFill="1" applyBorder="1" applyAlignment="1">
      <alignment horizontal="center" wrapText="1"/>
    </xf>
    <xf numFmtId="0" fontId="44" fillId="0" borderId="76" xfId="0" applyNumberFormat="1" applyFont="1" applyFill="1" applyBorder="1" applyAlignment="1">
      <alignment horizontal="center" wrapText="1"/>
    </xf>
    <xf numFmtId="0" fontId="44" fillId="0" borderId="77" xfId="0" applyNumberFormat="1" applyFont="1" applyFill="1" applyBorder="1" applyAlignment="1">
      <alignment horizontal="center" wrapText="1"/>
    </xf>
    <xf numFmtId="0" fontId="38" fillId="0" borderId="0" xfId="0" applyNumberFormat="1" applyFont="1" applyFill="1" applyBorder="1" applyAlignment="1">
      <alignment horizontal="center" vertical="center" wrapText="1"/>
    </xf>
    <xf numFmtId="0" fontId="38" fillId="0" borderId="79" xfId="0" applyNumberFormat="1" applyFont="1" applyFill="1" applyBorder="1" applyAlignment="1">
      <alignment horizontal="center" vertical="center" wrapText="1"/>
    </xf>
    <xf numFmtId="0" fontId="33" fillId="0" borderId="78" xfId="0" applyNumberFormat="1" applyFont="1" applyFill="1" applyBorder="1" applyAlignment="1">
      <alignment horizontal="center" wrapText="1"/>
    </xf>
    <xf numFmtId="0" fontId="33" fillId="0" borderId="0" xfId="0" applyNumberFormat="1" applyFont="1" applyFill="1" applyBorder="1" applyAlignment="1">
      <alignment horizontal="center" wrapText="1"/>
    </xf>
    <xf numFmtId="0" fontId="33" fillId="0" borderId="79" xfId="0" applyNumberFormat="1" applyFont="1" applyFill="1" applyBorder="1" applyAlignment="1">
      <alignment horizontal="center" wrapText="1"/>
    </xf>
    <xf numFmtId="0" fontId="33" fillId="0" borderId="103" xfId="0" applyNumberFormat="1" applyFont="1" applyFill="1" applyBorder="1" applyAlignment="1">
      <alignment horizontal="center" wrapText="1"/>
    </xf>
    <xf numFmtId="0" fontId="33" fillId="0" borderId="87" xfId="0" applyNumberFormat="1" applyFont="1" applyFill="1" applyBorder="1" applyAlignment="1">
      <alignment horizontal="center" wrapText="1"/>
    </xf>
    <xf numFmtId="0" fontId="33" fillId="36" borderId="104" xfId="0" applyNumberFormat="1" applyFont="1" applyFill="1" applyBorder="1" applyAlignment="1">
      <alignment horizontal="center" wrapText="1"/>
    </xf>
    <xf numFmtId="0" fontId="33" fillId="36" borderId="88" xfId="0" applyNumberFormat="1" applyFont="1" applyFill="1" applyBorder="1" applyAlignment="1">
      <alignment horizontal="center" wrapText="1"/>
    </xf>
    <xf numFmtId="0" fontId="32" fillId="34" borderId="82" xfId="0" applyFont="1" applyFill="1" applyBorder="1" applyAlignment="1">
      <alignment vertical="center"/>
    </xf>
    <xf numFmtId="0" fontId="2" fillId="0" borderId="79" xfId="0" applyFont="1" applyBorder="1" applyAlignment="1">
      <alignment wrapText="1"/>
    </xf>
    <xf numFmtId="0" fontId="60" fillId="35" borderId="83" xfId="0" applyNumberFormat="1" applyFont="1" applyFill="1" applyBorder="1" applyAlignment="1">
      <alignment horizontal="center" wrapText="1"/>
    </xf>
    <xf numFmtId="0" fontId="60" fillId="35" borderId="84" xfId="0" applyNumberFormat="1" applyFont="1" applyFill="1" applyBorder="1" applyAlignment="1">
      <alignment horizontal="center" wrapText="1"/>
    </xf>
    <xf numFmtId="0" fontId="2" fillId="35" borderId="84" xfId="0" applyFont="1" applyFill="1" applyBorder="1" applyAlignment="1">
      <alignment vertical="center"/>
    </xf>
    <xf numFmtId="0" fontId="2" fillId="35" borderId="85" xfId="0" applyFont="1" applyFill="1" applyBorder="1" applyAlignment="1">
      <alignment vertical="center"/>
    </xf>
    <xf numFmtId="0" fontId="28" fillId="34" borderId="78" xfId="0" applyNumberFormat="1" applyFont="1" applyFill="1" applyBorder="1" applyAlignment="1">
      <alignment horizontal="left" vertical="top" wrapText="1"/>
    </xf>
    <xf numFmtId="0" fontId="35" fillId="0" borderId="0" xfId="0" applyNumberFormat="1" applyFont="1" applyFill="1" applyBorder="1" applyAlignment="1">
      <alignment horizontal="center" wrapText="1"/>
    </xf>
    <xf numFmtId="0" fontId="35" fillId="0" borderId="78" xfId="0" applyNumberFormat="1" applyFont="1" applyFill="1" applyBorder="1" applyAlignment="1">
      <alignment horizontal="center" wrapText="1"/>
    </xf>
    <xf numFmtId="0" fontId="35" fillId="42" borderId="0" xfId="0" applyNumberFormat="1" applyFont="1" applyFill="1" applyBorder="1" applyAlignment="1">
      <alignment horizontal="center" wrapText="1"/>
    </xf>
    <xf numFmtId="0" fontId="35" fillId="0" borderId="0" xfId="0" applyFont="1" applyBorder="1" applyAlignment="1">
      <alignment horizontal="center" vertical="center"/>
    </xf>
    <xf numFmtId="0" fontId="35" fillId="42" borderId="79" xfId="0" applyNumberFormat="1" applyFont="1" applyFill="1" applyBorder="1" applyAlignment="1">
      <alignment horizontal="center" wrapText="1"/>
    </xf>
    <xf numFmtId="0" fontId="38" fillId="0" borderId="78" xfId="0" applyNumberFormat="1" applyFont="1" applyFill="1" applyBorder="1" applyAlignment="1">
      <alignment horizontal="center" vertical="center" wrapText="1"/>
    </xf>
    <xf numFmtId="0" fontId="32" fillId="0" borderId="78" xfId="0" applyFont="1" applyBorder="1" applyAlignment="1">
      <alignment vertical="center"/>
    </xf>
    <xf numFmtId="0" fontId="32" fillId="0" borderId="79" xfId="0" applyFont="1" applyBorder="1" applyAlignment="1">
      <alignment vertical="center"/>
    </xf>
    <xf numFmtId="0" fontId="32" fillId="0" borderId="78" xfId="0" applyNumberFormat="1" applyFont="1" applyFill="1" applyBorder="1" applyAlignment="1">
      <alignment horizontal="center" wrapText="1"/>
    </xf>
    <xf numFmtId="0" fontId="32" fillId="0" borderId="0" xfId="0" applyNumberFormat="1" applyFont="1" applyFill="1" applyBorder="1" applyAlignment="1">
      <alignment horizontal="center" wrapText="1"/>
    </xf>
    <xf numFmtId="0" fontId="20" fillId="0" borderId="78" xfId="0" applyNumberFormat="1" applyFont="1" applyFill="1" applyBorder="1" applyAlignment="1">
      <alignment horizontal="center" wrapText="1"/>
    </xf>
    <xf numFmtId="0" fontId="8" fillId="0" borderId="0" xfId="0" applyNumberFormat="1" applyFont="1" applyFill="1" applyBorder="1" applyAlignment="1">
      <alignment horizontal="center" wrapText="1"/>
    </xf>
    <xf numFmtId="0" fontId="8" fillId="0" borderId="79" xfId="0" applyNumberFormat="1" applyFont="1" applyFill="1" applyBorder="1" applyAlignment="1">
      <alignment wrapText="1"/>
    </xf>
    <xf numFmtId="0" fontId="21" fillId="0" borderId="78" xfId="0" applyNumberFormat="1" applyFont="1" applyFill="1" applyBorder="1" applyAlignment="1">
      <alignment horizontal="center" wrapText="1"/>
    </xf>
    <xf numFmtId="0" fontId="28" fillId="34" borderId="82" xfId="0" applyNumberFormat="1" applyFont="1" applyFill="1" applyBorder="1" applyAlignment="1">
      <alignment horizontal="center" wrapText="1"/>
    </xf>
    <xf numFmtId="0" fontId="37" fillId="34" borderId="78" xfId="0" applyNumberFormat="1" applyFont="1" applyFill="1" applyBorder="1" applyAlignment="1">
      <alignment horizontal="center"/>
    </xf>
    <xf numFmtId="0" fontId="37" fillId="34" borderId="79" xfId="0" applyNumberFormat="1" applyFont="1" applyFill="1" applyBorder="1" applyAlignment="1">
      <alignment horizontal="center" wrapText="1"/>
    </xf>
    <xf numFmtId="0" fontId="28" fillId="34" borderId="78" xfId="0" applyNumberFormat="1" applyFont="1" applyFill="1" applyBorder="1" applyAlignment="1">
      <alignment horizontal="left" wrapText="1"/>
    </xf>
    <xf numFmtId="0" fontId="28" fillId="34" borderId="79" xfId="0" applyNumberFormat="1" applyFont="1" applyFill="1" applyBorder="1" applyAlignment="1">
      <alignment horizontal="left" wrapText="1"/>
    </xf>
    <xf numFmtId="0" fontId="61" fillId="35" borderId="83" xfId="0" applyNumberFormat="1" applyFont="1" applyFill="1" applyBorder="1" applyAlignment="1">
      <alignment horizontal="center"/>
    </xf>
    <xf numFmtId="0" fontId="61" fillId="35" borderId="84" xfId="0" applyNumberFormat="1" applyFont="1" applyFill="1" applyBorder="1" applyAlignment="1">
      <alignment horizontal="center"/>
    </xf>
    <xf numFmtId="0" fontId="61" fillId="35" borderId="84" xfId="0" applyNumberFormat="1" applyFont="1" applyFill="1" applyBorder="1" applyAlignment="1">
      <alignment horizontal="center" wrapText="1"/>
    </xf>
    <xf numFmtId="0" fontId="61" fillId="35" borderId="85" xfId="0" applyNumberFormat="1" applyFont="1" applyFill="1" applyBorder="1" applyAlignment="1">
      <alignment horizontal="center" wrapText="1"/>
    </xf>
    <xf numFmtId="0" fontId="32" fillId="0" borderId="0" xfId="0" applyFont="1" applyFill="1" applyBorder="1" applyAlignment="1">
      <alignment horizontal="center" vertical="center" wrapText="1"/>
    </xf>
    <xf numFmtId="0" fontId="32" fillId="0" borderId="79" xfId="0" applyNumberFormat="1" applyFont="1" applyFill="1" applyBorder="1" applyAlignment="1">
      <alignment horizontal="center" vertical="center" wrapText="1"/>
    </xf>
    <xf numFmtId="0" fontId="28" fillId="0" borderId="78"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8" fillId="0" borderId="79" xfId="0" applyNumberFormat="1" applyFont="1" applyFill="1" applyBorder="1" applyAlignment="1">
      <alignment horizontal="center" vertical="center" wrapText="1"/>
    </xf>
    <xf numFmtId="0" fontId="27" fillId="0" borderId="81" xfId="0" applyNumberFormat="1" applyFont="1" applyFill="1" applyBorder="1" applyAlignment="1">
      <alignment horizontal="center" vertical="center" wrapText="1"/>
    </xf>
    <xf numFmtId="0" fontId="27" fillId="0" borderId="95" xfId="0" applyNumberFormat="1" applyFont="1" applyFill="1" applyBorder="1" applyAlignment="1">
      <alignment horizontal="center" vertical="center" wrapText="1"/>
    </xf>
    <xf numFmtId="0" fontId="27" fillId="0" borderId="65"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wrapText="1"/>
    </xf>
    <xf numFmtId="0" fontId="27" fillId="0" borderId="66" xfId="0" applyNumberFormat="1" applyFont="1" applyFill="1" applyBorder="1" applyAlignment="1">
      <alignment horizontal="center" vertical="center" wrapText="1"/>
    </xf>
    <xf numFmtId="0" fontId="28" fillId="34" borderId="23" xfId="0" applyNumberFormat="1" applyFont="1" applyFill="1" applyBorder="1" applyAlignment="1">
      <alignment horizontal="center" wrapText="1"/>
    </xf>
    <xf numFmtId="0" fontId="40" fillId="37" borderId="36" xfId="0" applyNumberFormat="1" applyFont="1" applyFill="1" applyBorder="1" applyAlignment="1">
      <alignment horizontal="center" wrapText="1"/>
    </xf>
    <xf numFmtId="0" fontId="40" fillId="37" borderId="0" xfId="0" applyNumberFormat="1" applyFont="1" applyFill="1" applyBorder="1" applyAlignment="1">
      <alignment horizontal="center" wrapText="1"/>
    </xf>
    <xf numFmtId="0" fontId="40" fillId="37" borderId="23" xfId="0" applyNumberFormat="1" applyFont="1" applyFill="1" applyBorder="1" applyAlignment="1">
      <alignment horizontal="center" wrapText="1"/>
    </xf>
    <xf numFmtId="0" fontId="37" fillId="37" borderId="37" xfId="0" applyNumberFormat="1" applyFont="1" applyFill="1" applyBorder="1" applyAlignment="1">
      <alignment horizontal="center" wrapText="1"/>
    </xf>
    <xf numFmtId="0" fontId="37" fillId="37" borderId="40" xfId="0" applyNumberFormat="1" applyFont="1" applyFill="1" applyBorder="1" applyAlignment="1">
      <alignment horizontal="center" wrapText="1"/>
    </xf>
    <xf numFmtId="0" fontId="37" fillId="37" borderId="24" xfId="0" applyNumberFormat="1" applyFont="1" applyFill="1" applyBorder="1" applyAlignment="1">
      <alignment horizontal="center" wrapText="1"/>
    </xf>
    <xf numFmtId="0" fontId="0" fillId="0" borderId="35" xfId="0" applyBorder="1" applyAlignment="1">
      <alignment vertical="center"/>
    </xf>
    <xf numFmtId="0" fontId="44" fillId="0" borderId="21" xfId="0" applyFont="1" applyBorder="1" applyAlignment="1">
      <alignment horizontal="center" vertical="center"/>
    </xf>
    <xf numFmtId="0" fontId="0" fillId="0" borderId="22" xfId="0" applyBorder="1" applyAlignment="1">
      <alignment vertical="center"/>
    </xf>
    <xf numFmtId="0" fontId="0" fillId="0" borderId="40" xfId="0"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dxfs count="3">
    <dxf>
      <fill>
        <patternFill>
          <bgColor indexed="45"/>
        </patternFill>
      </fill>
    </dxf>
    <dxf>
      <fill>
        <patternFill>
          <bgColor indexed="43"/>
        </patternFill>
      </fill>
    </dxf>
    <dxf>
      <fill>
        <patternFill>
          <bgColor indexed="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mailto:ejemplo@diariodeunanovia.com" TargetMode="External" /><Relationship Id="rId2" Type="http://schemas.openxmlformats.org/officeDocument/2006/relationships/hyperlink" Target="http://www.diariodeunanovia.com/" TargetMode="External" /><Relationship Id="rId3" Type="http://schemas.openxmlformats.org/officeDocument/2006/relationships/hyperlink" Target="mailto:ejemplo@diariodeunanovia.com" TargetMode="External" /><Relationship Id="rId4" Type="http://schemas.openxmlformats.org/officeDocument/2006/relationships/hyperlink" Target="http://www.diariodeunanovia.com/"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mailto:contacto@ejemplo.com" TargetMode="External" /><Relationship Id="rId2" Type="http://schemas.openxmlformats.org/officeDocument/2006/relationships/hyperlink" Target="mailto:contacto2@ejemplo.co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contacto@ejemplo.com"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contacto@ejemplo.com" TargetMode="External" /><Relationship Id="rId2" Type="http://schemas.openxmlformats.org/officeDocument/2006/relationships/hyperlink" Target="mailto:contacto2@eejemplo.com" TargetMode="External" /><Relationship Id="rId3" Type="http://schemas.openxmlformats.org/officeDocument/2006/relationships/hyperlink" Target="http://www.stylemepretty.com/"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contactando@ejemplo.com" TargetMode="External" /><Relationship Id="rId2" Type="http://schemas.openxmlformats.org/officeDocument/2006/relationships/hyperlink" Target="mailto:contactando2@ejemplo.com"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contacto@ejemplo.com" TargetMode="External" /><Relationship Id="rId2" Type="http://schemas.openxmlformats.org/officeDocument/2006/relationships/hyperlink" Target="mailto:contacto@ejemplo2.com" TargetMode="External" /><Relationship Id="rId3" Type="http://schemas.openxmlformats.org/officeDocument/2006/relationships/hyperlink" Target="http://www.stylemepretty.com/"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ejemplo@diariodeunanovia.com" TargetMode="External" /><Relationship Id="rId2" Type="http://schemas.openxmlformats.org/officeDocument/2006/relationships/hyperlink" Target="http://www.diariodeunanovia.com/" TargetMode="External" /><Relationship Id="rId3" Type="http://schemas.openxmlformats.org/officeDocument/2006/relationships/hyperlink" Target="mailto:ejemplo@diariodeunanovia.com" TargetMode="External" /><Relationship Id="rId4" Type="http://schemas.openxmlformats.org/officeDocument/2006/relationships/hyperlink" Target="http://www.diariodeunanovia.com/" TargetMode="External" /><Relationship Id="rId5" Type="http://schemas.openxmlformats.org/officeDocument/2006/relationships/hyperlink" Target="mailto:ejemplo@diariodeunanovia.com" TargetMode="External" /><Relationship Id="rId6" Type="http://schemas.openxmlformats.org/officeDocument/2006/relationships/hyperlink" Target="mailto:ejemplo@diariodeunanovia.com" TargetMode="External" /><Relationship Id="rId7" Type="http://schemas.openxmlformats.org/officeDocument/2006/relationships/hyperlink" Target="http://www.diariodeunanovia.com/" TargetMode="External" /><Relationship Id="rId8" Type="http://schemas.openxmlformats.org/officeDocument/2006/relationships/hyperlink" Target="http://www.diariodeunanovia.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uan@gmail.com"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mailto:contacto@ejemplo.com" TargetMode="External" /><Relationship Id="rId2" Type="http://schemas.openxmlformats.org/officeDocument/2006/relationships/hyperlink" Target="mailto:contacto2@ejemplo.com" TargetMode="External" /><Relationship Id="rId3" Type="http://schemas.openxmlformats.org/officeDocument/2006/relationships/hyperlink" Target="http://www.ejemplo.com/" TargetMode="External" /><Relationship Id="rId4" Type="http://schemas.openxmlformats.org/officeDocument/2006/relationships/hyperlink" Target="http://www.ejemplo2.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jemplo@diariodeunanovia.com" TargetMode="External" /><Relationship Id="rId2" Type="http://schemas.openxmlformats.org/officeDocument/2006/relationships/hyperlink" Target="http://www.diariodeunanovia.com/" TargetMode="External" /><Relationship Id="rId3" Type="http://schemas.openxmlformats.org/officeDocument/2006/relationships/hyperlink" Target="mailto:ejemplo@diariodeunanovia.com" TargetMode="External" /><Relationship Id="rId4" Type="http://schemas.openxmlformats.org/officeDocument/2006/relationships/hyperlink" Target="http://www.diariodeunanovia.com/" TargetMode="External" /><Relationship Id="rId5" Type="http://schemas.openxmlformats.org/officeDocument/2006/relationships/comments" Target="../comments7.xml" /><Relationship Id="rId6"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hyperlink" Target="mailto:ejemplo@diariodeunanovia.com" TargetMode="External" /><Relationship Id="rId2" Type="http://schemas.openxmlformats.org/officeDocument/2006/relationships/hyperlink" Target="http://www.diariodeunanovia.com/" TargetMode="External" /><Relationship Id="rId3" Type="http://schemas.openxmlformats.org/officeDocument/2006/relationships/hyperlink" Target="mailto:ejemplo@diariodeunanovia.com" TargetMode="External" /><Relationship Id="rId4" Type="http://schemas.openxmlformats.org/officeDocument/2006/relationships/hyperlink" Target="http://www.diariodeunanovia.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ejemplo@diariodeunanovia.com" TargetMode="External" /><Relationship Id="rId2" Type="http://schemas.openxmlformats.org/officeDocument/2006/relationships/hyperlink" Target="http://www.diariodeunanovia.com/" TargetMode="External" /><Relationship Id="rId3" Type="http://schemas.openxmlformats.org/officeDocument/2006/relationships/hyperlink" Target="mailto:ejemplo@diariodeunanovia.com" TargetMode="External" /><Relationship Id="rId4" Type="http://schemas.openxmlformats.org/officeDocument/2006/relationships/hyperlink" Target="http://www.diariodeunanovia.com/" TargetMode="External" /></Relationships>
</file>

<file path=xl/worksheets/sheet1.xml><?xml version="1.0" encoding="utf-8"?>
<worksheet xmlns="http://schemas.openxmlformats.org/spreadsheetml/2006/main" xmlns:r="http://schemas.openxmlformats.org/officeDocument/2006/relationships">
  <dimension ref="A1:B16"/>
  <sheetViews>
    <sheetView workbookViewId="0" topLeftCell="A1">
      <selection activeCell="A10" sqref="A10:B10"/>
    </sheetView>
  </sheetViews>
  <sheetFormatPr defaultColWidth="17.125" defaultRowHeight="12.75" customHeight="1"/>
  <cols>
    <col min="1" max="1" width="50.875" style="1" customWidth="1"/>
    <col min="2" max="2" width="110.50390625" style="1" customWidth="1"/>
    <col min="3" max="16384" width="17.125" style="1" customWidth="1"/>
  </cols>
  <sheetData>
    <row r="1" spans="1:2" ht="27.75" thickTop="1">
      <c r="A1" s="363" t="s">
        <v>62</v>
      </c>
      <c r="B1" s="364"/>
    </row>
    <row r="2" spans="1:2" s="67" customFormat="1" ht="43.5" customHeight="1">
      <c r="A2" s="365" t="s">
        <v>63</v>
      </c>
      <c r="B2" s="366"/>
    </row>
    <row r="3" spans="1:2" ht="15">
      <c r="A3" s="367"/>
      <c r="B3" s="368"/>
    </row>
    <row r="4" spans="1:2" s="67" customFormat="1" ht="57" customHeight="1">
      <c r="A4" s="369" t="s">
        <v>584</v>
      </c>
      <c r="B4" s="370"/>
    </row>
    <row r="5" spans="1:2" s="67" customFormat="1" ht="12.75">
      <c r="A5" s="371"/>
      <c r="B5" s="372"/>
    </row>
    <row r="6" spans="1:2" s="67" customFormat="1" ht="12.75">
      <c r="A6" s="371" t="s">
        <v>585</v>
      </c>
      <c r="B6" s="372"/>
    </row>
    <row r="7" spans="1:2" s="67" customFormat="1" ht="12.75">
      <c r="A7" s="371"/>
      <c r="B7" s="372"/>
    </row>
    <row r="8" spans="1:2" s="67" customFormat="1" ht="12.75">
      <c r="A8" s="371" t="s">
        <v>64</v>
      </c>
      <c r="B8" s="372"/>
    </row>
    <row r="9" spans="1:2" s="67" customFormat="1" ht="12.75">
      <c r="A9" s="371"/>
      <c r="B9" s="372"/>
    </row>
    <row r="10" spans="1:2" s="67" customFormat="1" ht="12.75">
      <c r="A10" s="444" t="s">
        <v>65</v>
      </c>
      <c r="B10" s="445"/>
    </row>
    <row r="11" spans="1:2" s="67" customFormat="1" ht="12.75">
      <c r="A11" s="371"/>
      <c r="B11" s="372"/>
    </row>
    <row r="12" spans="1:2" s="67" customFormat="1" ht="12.75">
      <c r="A12" s="373" t="s">
        <v>66</v>
      </c>
      <c r="B12" s="374"/>
    </row>
    <row r="13" spans="1:2" s="67" customFormat="1" ht="12.75">
      <c r="A13" s="371"/>
      <c r="B13" s="372"/>
    </row>
    <row r="14" spans="1:2" s="67" customFormat="1" ht="12.75">
      <c r="A14" s="375" t="s">
        <v>67</v>
      </c>
      <c r="B14" s="376"/>
    </row>
    <row r="15" spans="1:2" s="67" customFormat="1" ht="12.75">
      <c r="A15" s="377"/>
      <c r="B15" s="378"/>
    </row>
    <row r="16" spans="1:2" s="67" customFormat="1" ht="27" thickBot="1">
      <c r="A16" s="380" t="s">
        <v>587</v>
      </c>
      <c r="B16" s="379"/>
    </row>
    <row r="17" s="67" customFormat="1" ht="12.75" customHeight="1" thickTop="1"/>
    <row r="18" s="67" customFormat="1" ht="12.75" customHeight="1"/>
    <row r="19" s="67" customFormat="1" ht="12.75" customHeight="1"/>
  </sheetData>
  <sheetProtection/>
  <mergeCells count="13">
    <mergeCell ref="A7:B7"/>
    <mergeCell ref="A1:B1"/>
    <mergeCell ref="A2:B2"/>
    <mergeCell ref="A4:B4"/>
    <mergeCell ref="A5:B5"/>
    <mergeCell ref="A6:B6"/>
    <mergeCell ref="A14:B14"/>
    <mergeCell ref="A8:B8"/>
    <mergeCell ref="A9:B9"/>
    <mergeCell ref="A10:B10"/>
    <mergeCell ref="A11:B11"/>
    <mergeCell ref="A12:B12"/>
    <mergeCell ref="A13:B13"/>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23"/>
  <sheetViews>
    <sheetView workbookViewId="0" topLeftCell="A1">
      <selection activeCell="B23" sqref="A1:B23"/>
    </sheetView>
  </sheetViews>
  <sheetFormatPr defaultColWidth="17.125" defaultRowHeight="12.75" customHeight="1"/>
  <cols>
    <col min="1" max="1" width="37.375" style="1" customWidth="1"/>
    <col min="2" max="2" width="39.00390625" style="1" customWidth="1"/>
    <col min="3" max="3" width="14.375" style="1" customWidth="1"/>
    <col min="4" max="7" width="17.125" style="1" customWidth="1"/>
    <col min="8" max="16384" width="17.125" style="1" customWidth="1"/>
  </cols>
  <sheetData>
    <row r="1" spans="1:3" ht="27">
      <c r="A1" s="543" t="s">
        <v>370</v>
      </c>
      <c r="B1" s="544"/>
      <c r="C1" s="260"/>
    </row>
    <row r="2" spans="1:3" ht="15">
      <c r="A2" s="545" t="s">
        <v>371</v>
      </c>
      <c r="B2" s="546"/>
      <c r="C2" s="261"/>
    </row>
    <row r="3" spans="1:3" ht="15.75" thickBot="1">
      <c r="A3" s="547"/>
      <c r="B3" s="548"/>
      <c r="C3" s="116"/>
    </row>
    <row r="4" spans="1:2" ht="15">
      <c r="A4" s="119" t="s">
        <v>388</v>
      </c>
      <c r="B4" s="120" t="s">
        <v>389</v>
      </c>
    </row>
    <row r="5" spans="1:2" ht="15">
      <c r="A5" s="121"/>
      <c r="B5" s="122"/>
    </row>
    <row r="6" spans="1:2" ht="15">
      <c r="A6" s="125" t="s">
        <v>372</v>
      </c>
      <c r="B6" s="126" t="s">
        <v>376</v>
      </c>
    </row>
    <row r="7" spans="1:2" ht="15">
      <c r="A7" s="127"/>
      <c r="B7" s="126" t="s">
        <v>377</v>
      </c>
    </row>
    <row r="8" spans="1:2" ht="15">
      <c r="A8" s="127"/>
      <c r="B8" s="126" t="s">
        <v>378</v>
      </c>
    </row>
    <row r="9" spans="1:2" ht="15">
      <c r="A9" s="127"/>
      <c r="B9" s="126"/>
    </row>
    <row r="10" spans="1:2" ht="15">
      <c r="A10" s="125" t="s">
        <v>373</v>
      </c>
      <c r="B10" s="126" t="s">
        <v>379</v>
      </c>
    </row>
    <row r="11" spans="1:2" ht="15">
      <c r="A11" s="127"/>
      <c r="B11" s="126" t="s">
        <v>380</v>
      </c>
    </row>
    <row r="12" spans="1:2" ht="15">
      <c r="A12" s="127"/>
      <c r="B12" s="126" t="s">
        <v>382</v>
      </c>
    </row>
    <row r="13" spans="1:2" ht="15">
      <c r="A13" s="127"/>
      <c r="B13" s="126" t="s">
        <v>383</v>
      </c>
    </row>
    <row r="14" spans="1:2" ht="15">
      <c r="A14" s="127"/>
      <c r="B14" s="126"/>
    </row>
    <row r="15" spans="1:2" ht="15">
      <c r="A15" s="125" t="s">
        <v>374</v>
      </c>
      <c r="B15" s="126" t="s">
        <v>381</v>
      </c>
    </row>
    <row r="16" spans="1:2" ht="15">
      <c r="A16" s="127"/>
      <c r="B16" s="126" t="s">
        <v>384</v>
      </c>
    </row>
    <row r="17" spans="1:2" ht="15">
      <c r="A17" s="127"/>
      <c r="B17" s="126" t="s">
        <v>385</v>
      </c>
    </row>
    <row r="18" spans="1:2" ht="15">
      <c r="A18" s="127"/>
      <c r="B18" s="126" t="s">
        <v>386</v>
      </c>
    </row>
    <row r="19" spans="1:2" ht="12.75" customHeight="1">
      <c r="A19" s="127"/>
      <c r="B19" s="128"/>
    </row>
    <row r="20" spans="1:2" ht="15">
      <c r="A20" s="125" t="s">
        <v>375</v>
      </c>
      <c r="B20" s="126" t="s">
        <v>387</v>
      </c>
    </row>
    <row r="21" spans="1:2" ht="15">
      <c r="A21" s="127"/>
      <c r="B21" s="126"/>
    </row>
    <row r="22" spans="1:2" ht="15">
      <c r="A22" s="125" t="s">
        <v>117</v>
      </c>
      <c r="B22" s="126" t="s">
        <v>390</v>
      </c>
    </row>
    <row r="23" spans="1:2" ht="15.75" thickBot="1">
      <c r="A23" s="123"/>
      <c r="B23" s="124"/>
    </row>
  </sheetData>
  <sheetProtection/>
  <mergeCells count="2">
    <mergeCell ref="A1:B1"/>
    <mergeCell ref="A2:B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V12"/>
  <sheetViews>
    <sheetView workbookViewId="0" topLeftCell="A1">
      <selection activeCell="A11" sqref="A11:J11"/>
    </sheetView>
  </sheetViews>
  <sheetFormatPr defaultColWidth="17.125" defaultRowHeight="12.75" customHeight="1"/>
  <cols>
    <col min="1" max="1" width="16.375" style="1" customWidth="1"/>
    <col min="2" max="2" width="19.50390625" style="1" customWidth="1"/>
    <col min="3" max="3" width="13.125" style="1" customWidth="1"/>
    <col min="4" max="4" width="26.50390625" style="1" customWidth="1"/>
    <col min="5" max="5" width="26.375" style="1" customWidth="1"/>
    <col min="6" max="6" width="11.875" style="1" customWidth="1"/>
    <col min="7" max="7" width="12.50390625" style="1" bestFit="1" customWidth="1"/>
    <col min="8" max="8" width="10.875" style="1" bestFit="1" customWidth="1"/>
    <col min="9" max="9" width="12.625" style="1" customWidth="1"/>
    <col min="10" max="10" width="35.50390625" style="1" bestFit="1" customWidth="1"/>
    <col min="11" max="16384" width="17.125" style="1" customWidth="1"/>
  </cols>
  <sheetData>
    <row r="1" spans="1:10" ht="36.75" customHeight="1" thickTop="1">
      <c r="A1" s="328" t="s">
        <v>73</v>
      </c>
      <c r="B1" s="329"/>
      <c r="C1" s="329"/>
      <c r="D1" s="329"/>
      <c r="E1" s="329"/>
      <c r="F1" s="329"/>
      <c r="G1" s="329"/>
      <c r="H1" s="329"/>
      <c r="I1" s="329"/>
      <c r="J1" s="330"/>
    </row>
    <row r="2" spans="1:10" ht="15" customHeight="1">
      <c r="A2" s="331" t="s">
        <v>354</v>
      </c>
      <c r="B2" s="317"/>
      <c r="C2" s="317"/>
      <c r="D2" s="317"/>
      <c r="E2" s="317"/>
      <c r="F2" s="317"/>
      <c r="G2" s="317"/>
      <c r="H2" s="317"/>
      <c r="I2" s="317"/>
      <c r="J2" s="332"/>
    </row>
    <row r="3" spans="1:10" ht="31.5" customHeight="1">
      <c r="A3" s="28" t="s">
        <v>297</v>
      </c>
      <c r="B3" s="16" t="s">
        <v>293</v>
      </c>
      <c r="C3" s="16" t="s">
        <v>294</v>
      </c>
      <c r="D3" s="16" t="s">
        <v>278</v>
      </c>
      <c r="E3" s="16" t="s">
        <v>295</v>
      </c>
      <c r="F3" s="17" t="s">
        <v>321</v>
      </c>
      <c r="G3" s="17" t="s">
        <v>323</v>
      </c>
      <c r="H3" s="16" t="s">
        <v>190</v>
      </c>
      <c r="I3" s="17" t="s">
        <v>322</v>
      </c>
      <c r="J3" s="29" t="s">
        <v>141</v>
      </c>
    </row>
    <row r="4" spans="1:10" ht="15">
      <c r="A4" s="552"/>
      <c r="B4" s="553"/>
      <c r="C4" s="553"/>
      <c r="D4" s="553"/>
      <c r="E4" s="553"/>
      <c r="F4" s="553"/>
      <c r="G4" s="554"/>
      <c r="H4" s="555"/>
      <c r="I4" s="554"/>
      <c r="J4" s="556"/>
    </row>
    <row r="5" spans="1:10" s="117" customFormat="1" ht="15">
      <c r="A5" s="144" t="s">
        <v>297</v>
      </c>
      <c r="B5" s="130" t="s">
        <v>298</v>
      </c>
      <c r="C5" s="130">
        <v>913456790</v>
      </c>
      <c r="D5" s="131" t="s">
        <v>299</v>
      </c>
      <c r="E5" s="131" t="s">
        <v>300</v>
      </c>
      <c r="F5" s="20">
        <v>350</v>
      </c>
      <c r="G5" s="145">
        <v>100</v>
      </c>
      <c r="H5" s="20">
        <v>100</v>
      </c>
      <c r="I5" s="566">
        <f>SUM(H5,(SUM(G5,F5)))</f>
        <v>550</v>
      </c>
      <c r="J5" s="146" t="s">
        <v>355</v>
      </c>
    </row>
    <row r="6" spans="1:10" s="117" customFormat="1" ht="15">
      <c r="A6" s="144" t="s">
        <v>302</v>
      </c>
      <c r="B6" s="130" t="s">
        <v>298</v>
      </c>
      <c r="C6" s="130">
        <v>913456790</v>
      </c>
      <c r="D6" s="131" t="s">
        <v>299</v>
      </c>
      <c r="E6" s="131" t="s">
        <v>300</v>
      </c>
      <c r="F6" s="20">
        <v>450</v>
      </c>
      <c r="G6" s="145"/>
      <c r="H6" s="20">
        <v>25</v>
      </c>
      <c r="I6" s="566">
        <f>SUM(H6,(SUM(G6,F6)))</f>
        <v>475</v>
      </c>
      <c r="J6" s="146" t="s">
        <v>356</v>
      </c>
    </row>
    <row r="7" spans="1:10" ht="15">
      <c r="A7" s="30"/>
      <c r="B7" s="21"/>
      <c r="C7" s="21"/>
      <c r="D7" s="21"/>
      <c r="E7" s="21"/>
      <c r="F7" s="33"/>
      <c r="G7" s="32"/>
      <c r="H7" s="31"/>
      <c r="I7" s="566">
        <f>SUM(H7,(SUM(G7,F7)))</f>
        <v>0</v>
      </c>
      <c r="J7" s="34"/>
    </row>
    <row r="8" spans="1:10" ht="15.75" thickBot="1">
      <c r="A8" s="30"/>
      <c r="B8" s="19"/>
      <c r="C8" s="19"/>
      <c r="D8" s="19"/>
      <c r="E8" s="19"/>
      <c r="F8" s="31"/>
      <c r="G8" s="32"/>
      <c r="H8" s="31"/>
      <c r="I8" s="566">
        <f>SUM(H8,(SUM(G8,F8)))</f>
        <v>0</v>
      </c>
      <c r="J8" s="34"/>
    </row>
    <row r="9" spans="1:256" s="111" customFormat="1" ht="18" customHeight="1">
      <c r="A9" s="557" t="s">
        <v>357</v>
      </c>
      <c r="B9" s="558"/>
      <c r="C9" s="558"/>
      <c r="D9" s="558"/>
      <c r="E9" s="558"/>
      <c r="F9" s="558"/>
      <c r="G9" s="558"/>
      <c r="H9" s="558"/>
      <c r="I9" s="558"/>
      <c r="J9" s="559"/>
      <c r="K9" s="1"/>
      <c r="L9" s="1"/>
      <c r="M9" s="292"/>
      <c r="N9" s="309"/>
      <c r="O9" s="309"/>
      <c r="P9" s="309"/>
      <c r="Q9" s="292"/>
      <c r="R9" s="309"/>
      <c r="S9" s="309"/>
      <c r="T9" s="309"/>
      <c r="U9" s="292"/>
      <c r="V9" s="309"/>
      <c r="W9" s="309"/>
      <c r="X9" s="309"/>
      <c r="Y9" s="292"/>
      <c r="Z9" s="309"/>
      <c r="AA9" s="309"/>
      <c r="AB9" s="309"/>
      <c r="AC9" s="292"/>
      <c r="AD9" s="309"/>
      <c r="AE9" s="309"/>
      <c r="AF9" s="309"/>
      <c r="AG9" s="292"/>
      <c r="AH9" s="309"/>
      <c r="AI9" s="309"/>
      <c r="AJ9" s="309"/>
      <c r="AK9" s="292"/>
      <c r="AL9" s="309"/>
      <c r="AM9" s="309"/>
      <c r="AN9" s="309"/>
      <c r="AO9" s="292"/>
      <c r="AP9" s="309"/>
      <c r="AQ9" s="309"/>
      <c r="AR9" s="309"/>
      <c r="AS9" s="292"/>
      <c r="AT9" s="309"/>
      <c r="AU9" s="309"/>
      <c r="AV9" s="309"/>
      <c r="AW9" s="292"/>
      <c r="AX9" s="309"/>
      <c r="AY9" s="309"/>
      <c r="AZ9" s="309"/>
      <c r="BA9" s="292"/>
      <c r="BB9" s="309"/>
      <c r="BC9" s="309"/>
      <c r="BD9" s="309"/>
      <c r="BE9" s="292"/>
      <c r="BF9" s="309"/>
      <c r="BG9" s="309"/>
      <c r="BH9" s="309"/>
      <c r="BI9" s="292"/>
      <c r="BJ9" s="309"/>
      <c r="BK9" s="309"/>
      <c r="BL9" s="309"/>
      <c r="BM9" s="292"/>
      <c r="BN9" s="309"/>
      <c r="BO9" s="309"/>
      <c r="BP9" s="309"/>
      <c r="BQ9" s="292"/>
      <c r="BR9" s="309"/>
      <c r="BS9" s="309"/>
      <c r="BT9" s="309"/>
      <c r="BU9" s="292"/>
      <c r="BV9" s="309"/>
      <c r="BW9" s="309"/>
      <c r="BX9" s="309"/>
      <c r="BY9" s="292"/>
      <c r="BZ9" s="309"/>
      <c r="CA9" s="309"/>
      <c r="CB9" s="309"/>
      <c r="CC9" s="292"/>
      <c r="CD9" s="309"/>
      <c r="CE9" s="309"/>
      <c r="CF9" s="309"/>
      <c r="CG9" s="292"/>
      <c r="CH9" s="309"/>
      <c r="CI9" s="309"/>
      <c r="CJ9" s="309"/>
      <c r="CK9" s="292"/>
      <c r="CL9" s="309"/>
      <c r="CM9" s="309"/>
      <c r="CN9" s="309"/>
      <c r="CO9" s="292"/>
      <c r="CP9" s="309"/>
      <c r="CQ9" s="309"/>
      <c r="CR9" s="309"/>
      <c r="CS9" s="292"/>
      <c r="CT9" s="309"/>
      <c r="CU9" s="309"/>
      <c r="CV9" s="309"/>
      <c r="CW9" s="292"/>
      <c r="CX9" s="309"/>
      <c r="CY9" s="309"/>
      <c r="CZ9" s="309"/>
      <c r="DA9" s="292"/>
      <c r="DB9" s="309"/>
      <c r="DC9" s="309"/>
      <c r="DD9" s="309"/>
      <c r="DE9" s="292"/>
      <c r="DF9" s="309"/>
      <c r="DG9" s="309"/>
      <c r="DH9" s="309"/>
      <c r="DI9" s="292"/>
      <c r="DJ9" s="309"/>
      <c r="DK9" s="309"/>
      <c r="DL9" s="309"/>
      <c r="DM9" s="292"/>
      <c r="DN9" s="309"/>
      <c r="DO9" s="309"/>
      <c r="DP9" s="309"/>
      <c r="DQ9" s="292"/>
      <c r="DR9" s="309"/>
      <c r="DS9" s="309"/>
      <c r="DT9" s="309"/>
      <c r="DU9" s="292"/>
      <c r="DV9" s="309"/>
      <c r="DW9" s="309"/>
      <c r="DX9" s="309"/>
      <c r="DY9" s="292"/>
      <c r="DZ9" s="309"/>
      <c r="EA9" s="309"/>
      <c r="EB9" s="309"/>
      <c r="EC9" s="292"/>
      <c r="ED9" s="309"/>
      <c r="EE9" s="309"/>
      <c r="EF9" s="309"/>
      <c r="EG9" s="292"/>
      <c r="EH9" s="309"/>
      <c r="EI9" s="309"/>
      <c r="EJ9" s="309"/>
      <c r="EK9" s="292"/>
      <c r="EL9" s="309"/>
      <c r="EM9" s="309"/>
      <c r="EN9" s="309"/>
      <c r="EO9" s="292"/>
      <c r="EP9" s="309"/>
      <c r="EQ9" s="309"/>
      <c r="ER9" s="309"/>
      <c r="ES9" s="292"/>
      <c r="ET9" s="309"/>
      <c r="EU9" s="309"/>
      <c r="EV9" s="309"/>
      <c r="EW9" s="292"/>
      <c r="EX9" s="309"/>
      <c r="EY9" s="309"/>
      <c r="EZ9" s="309"/>
      <c r="FA9" s="292"/>
      <c r="FB9" s="309"/>
      <c r="FC9" s="309"/>
      <c r="FD9" s="309"/>
      <c r="FE9" s="292"/>
      <c r="FF9" s="309"/>
      <c r="FG9" s="309"/>
      <c r="FH9" s="309"/>
      <c r="FI9" s="292"/>
      <c r="FJ9" s="309"/>
      <c r="FK9" s="309"/>
      <c r="FL9" s="309"/>
      <c r="FM9" s="292"/>
      <c r="FN9" s="309"/>
      <c r="FO9" s="309"/>
      <c r="FP9" s="309"/>
      <c r="FQ9" s="292"/>
      <c r="FR9" s="309"/>
      <c r="FS9" s="309"/>
      <c r="FT9" s="309"/>
      <c r="FU9" s="292"/>
      <c r="FV9" s="309"/>
      <c r="FW9" s="309"/>
      <c r="FX9" s="309"/>
      <c r="FY9" s="292"/>
      <c r="FZ9" s="309"/>
      <c r="GA9" s="309"/>
      <c r="GB9" s="309"/>
      <c r="GC9" s="292"/>
      <c r="GD9" s="309"/>
      <c r="GE9" s="309"/>
      <c r="GF9" s="309"/>
      <c r="GG9" s="292"/>
      <c r="GH9" s="309"/>
      <c r="GI9" s="309"/>
      <c r="GJ9" s="309"/>
      <c r="GK9" s="292"/>
      <c r="GL9" s="309"/>
      <c r="GM9" s="309"/>
      <c r="GN9" s="309"/>
      <c r="GO9" s="292"/>
      <c r="GP9" s="309"/>
      <c r="GQ9" s="309"/>
      <c r="GR9" s="309"/>
      <c r="GS9" s="292"/>
      <c r="GT9" s="309"/>
      <c r="GU9" s="309"/>
      <c r="GV9" s="309"/>
      <c r="GW9" s="292"/>
      <c r="GX9" s="309"/>
      <c r="GY9" s="309"/>
      <c r="GZ9" s="309"/>
      <c r="HA9" s="292"/>
      <c r="HB9" s="309"/>
      <c r="HC9" s="309"/>
      <c r="HD9" s="309"/>
      <c r="HE9" s="292"/>
      <c r="HF9" s="309"/>
      <c r="HG9" s="309"/>
      <c r="HH9" s="309"/>
      <c r="HI9" s="292"/>
      <c r="HJ9" s="309"/>
      <c r="HK9" s="309"/>
      <c r="HL9" s="309"/>
      <c r="HM9" s="292"/>
      <c r="HN9" s="309"/>
      <c r="HO9" s="309"/>
      <c r="HP9" s="309"/>
      <c r="HQ9" s="292"/>
      <c r="HR9" s="309"/>
      <c r="HS9" s="309"/>
      <c r="HT9" s="309"/>
      <c r="HU9" s="292"/>
      <c r="HV9" s="309"/>
      <c r="HW9" s="309"/>
      <c r="HX9" s="309"/>
      <c r="HY9" s="292"/>
      <c r="HZ9" s="309"/>
      <c r="IA9" s="309"/>
      <c r="IB9" s="309"/>
      <c r="IC9" s="292"/>
      <c r="ID9" s="309"/>
      <c r="IE9" s="309"/>
      <c r="IF9" s="309"/>
      <c r="IG9" s="292"/>
      <c r="IH9" s="309"/>
      <c r="II9" s="309"/>
      <c r="IJ9" s="309"/>
      <c r="IK9" s="292"/>
      <c r="IL9" s="309"/>
      <c r="IM9" s="309"/>
      <c r="IN9" s="309"/>
      <c r="IO9" s="292"/>
      <c r="IP9" s="309"/>
      <c r="IQ9" s="309"/>
      <c r="IR9" s="309"/>
      <c r="IS9" s="292"/>
      <c r="IT9" s="309"/>
      <c r="IU9" s="309"/>
      <c r="IV9" s="309"/>
    </row>
    <row r="10" spans="1:10" ht="15">
      <c r="A10" s="560"/>
      <c r="B10" s="561"/>
      <c r="C10" s="561"/>
      <c r="D10" s="561"/>
      <c r="E10" s="561"/>
      <c r="F10" s="561"/>
      <c r="G10" s="561"/>
      <c r="H10" s="561"/>
      <c r="I10" s="561"/>
      <c r="J10" s="562"/>
    </row>
    <row r="11" spans="1:10" s="129" customFormat="1" ht="133.5" customHeight="1">
      <c r="A11" s="563" t="s">
        <v>392</v>
      </c>
      <c r="B11" s="564"/>
      <c r="C11" s="564"/>
      <c r="D11" s="564"/>
      <c r="E11" s="564"/>
      <c r="F11" s="564"/>
      <c r="G11" s="564"/>
      <c r="H11" s="564"/>
      <c r="I11" s="564"/>
      <c r="J11" s="565"/>
    </row>
    <row r="12" spans="1:10" ht="15.75" thickBot="1">
      <c r="A12" s="549" t="s">
        <v>391</v>
      </c>
      <c r="B12" s="550"/>
      <c r="C12" s="550"/>
      <c r="D12" s="550"/>
      <c r="E12" s="550"/>
      <c r="F12" s="550"/>
      <c r="G12" s="550"/>
      <c r="H12" s="550"/>
      <c r="I12" s="550"/>
      <c r="J12" s="551"/>
    </row>
    <row r="13" ht="12.75" customHeight="1" thickTop="1"/>
  </sheetData>
  <sheetProtection/>
  <mergeCells count="67">
    <mergeCell ref="HM9:HP9"/>
    <mergeCell ref="HQ9:HT9"/>
    <mergeCell ref="HU9:HX9"/>
    <mergeCell ref="HY9:IB9"/>
    <mergeCell ref="IS9:IV9"/>
    <mergeCell ref="IC9:IF9"/>
    <mergeCell ref="IG9:IJ9"/>
    <mergeCell ref="IK9:IN9"/>
    <mergeCell ref="IO9:IR9"/>
    <mergeCell ref="GW9:GZ9"/>
    <mergeCell ref="HA9:HD9"/>
    <mergeCell ref="HE9:HH9"/>
    <mergeCell ref="HI9:HL9"/>
    <mergeCell ref="GG9:GJ9"/>
    <mergeCell ref="GK9:GN9"/>
    <mergeCell ref="GO9:GR9"/>
    <mergeCell ref="GS9:GV9"/>
    <mergeCell ref="FQ9:FT9"/>
    <mergeCell ref="FU9:FX9"/>
    <mergeCell ref="FY9:GB9"/>
    <mergeCell ref="GC9:GF9"/>
    <mergeCell ref="FA9:FD9"/>
    <mergeCell ref="FE9:FH9"/>
    <mergeCell ref="FI9:FL9"/>
    <mergeCell ref="FM9:FP9"/>
    <mergeCell ref="EK9:EN9"/>
    <mergeCell ref="EO9:ER9"/>
    <mergeCell ref="ES9:EV9"/>
    <mergeCell ref="EW9:EZ9"/>
    <mergeCell ref="DU9:DX9"/>
    <mergeCell ref="DY9:EB9"/>
    <mergeCell ref="EC9:EF9"/>
    <mergeCell ref="EG9:EJ9"/>
    <mergeCell ref="DE9:DH9"/>
    <mergeCell ref="DI9:DL9"/>
    <mergeCell ref="DM9:DP9"/>
    <mergeCell ref="DQ9:DT9"/>
    <mergeCell ref="CO9:CR9"/>
    <mergeCell ref="CS9:CV9"/>
    <mergeCell ref="CW9:CZ9"/>
    <mergeCell ref="DA9:DD9"/>
    <mergeCell ref="BY9:CB9"/>
    <mergeCell ref="CC9:CF9"/>
    <mergeCell ref="CG9:CJ9"/>
    <mergeCell ref="CK9:CN9"/>
    <mergeCell ref="BI9:BL9"/>
    <mergeCell ref="BM9:BP9"/>
    <mergeCell ref="BQ9:BT9"/>
    <mergeCell ref="BU9:BX9"/>
    <mergeCell ref="AS9:AV9"/>
    <mergeCell ref="AW9:AZ9"/>
    <mergeCell ref="BA9:BD9"/>
    <mergeCell ref="BE9:BH9"/>
    <mergeCell ref="AC9:AF9"/>
    <mergeCell ref="AG9:AJ9"/>
    <mergeCell ref="AK9:AN9"/>
    <mergeCell ref="AO9:AR9"/>
    <mergeCell ref="A1:J1"/>
    <mergeCell ref="A2:J2"/>
    <mergeCell ref="A9:J9"/>
    <mergeCell ref="A10:J10"/>
    <mergeCell ref="A11:J11"/>
    <mergeCell ref="M9:P9"/>
    <mergeCell ref="Q9:T9"/>
    <mergeCell ref="U9:X9"/>
    <mergeCell ref="Y9:AB9"/>
    <mergeCell ref="A12:J12"/>
  </mergeCells>
  <hyperlinks>
    <hyperlink ref="D6" r:id="rId1" display="ejemplo@diariodeunanovia.com"/>
    <hyperlink ref="E6" r:id="rId2" display="www.diariodeunanovia.com"/>
    <hyperlink ref="D5" r:id="rId3" display="ejemplo@diariodeunanovia.com"/>
    <hyperlink ref="E5" r:id="rId4" display="www.diariodeunanovia.com"/>
  </hyperlink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IR12"/>
  <sheetViews>
    <sheetView workbookViewId="0" topLeftCell="A1">
      <selection activeCell="A1" sqref="A1:P1"/>
    </sheetView>
  </sheetViews>
  <sheetFormatPr defaultColWidth="17.125" defaultRowHeight="12.75" customHeight="1"/>
  <cols>
    <col min="1" max="1" width="16.375" style="1" customWidth="1"/>
    <col min="2" max="2" width="19.50390625" style="1" customWidth="1"/>
    <col min="3" max="3" width="13.125" style="1" customWidth="1"/>
    <col min="4" max="4" width="26.50390625" style="1" customWidth="1"/>
    <col min="5" max="5" width="11.375" style="1" customWidth="1"/>
    <col min="6" max="6" width="11.50390625" style="1" customWidth="1"/>
    <col min="7" max="7" width="16.00390625" style="1" customWidth="1"/>
    <col min="8" max="8" width="11.375" style="1" customWidth="1"/>
    <col min="9" max="9" width="9.50390625" style="1" customWidth="1"/>
    <col min="10" max="10" width="12.625" style="1" hidden="1" customWidth="1"/>
    <col min="11" max="11" width="10.375" style="1" customWidth="1"/>
    <col min="12" max="12" width="9.625" style="1" customWidth="1"/>
    <col min="13" max="13" width="12.00390625" style="1" customWidth="1"/>
    <col min="14" max="14" width="10.00390625" style="1" customWidth="1"/>
    <col min="15" max="15" width="13.00390625" style="1" bestFit="1" customWidth="1"/>
    <col min="16" max="16" width="30.375" style="1" customWidth="1"/>
    <col min="17" max="16384" width="17.125" style="1" customWidth="1"/>
  </cols>
  <sheetData>
    <row r="1" spans="1:16" ht="27">
      <c r="A1" s="298" t="s">
        <v>41</v>
      </c>
      <c r="B1" s="299"/>
      <c r="C1" s="299"/>
      <c r="D1" s="299"/>
      <c r="E1" s="299"/>
      <c r="F1" s="299"/>
      <c r="G1" s="299"/>
      <c r="H1" s="299"/>
      <c r="I1" s="299"/>
      <c r="J1" s="299"/>
      <c r="K1" s="299"/>
      <c r="L1" s="299"/>
      <c r="M1" s="299"/>
      <c r="N1" s="299"/>
      <c r="O1" s="299"/>
      <c r="P1" s="300"/>
    </row>
    <row r="2" spans="1:16" ht="15">
      <c r="A2" s="296" t="s">
        <v>0</v>
      </c>
      <c r="B2" s="278"/>
      <c r="C2" s="278"/>
      <c r="D2" s="278"/>
      <c r="E2" s="278"/>
      <c r="F2" s="278"/>
      <c r="G2" s="278"/>
      <c r="H2" s="278"/>
      <c r="I2" s="278"/>
      <c r="J2" s="278"/>
      <c r="K2" s="278"/>
      <c r="L2" s="278"/>
      <c r="M2" s="278"/>
      <c r="N2" s="278"/>
      <c r="O2" s="278"/>
      <c r="P2" s="297"/>
    </row>
    <row r="3" spans="1:16" s="3" customFormat="1" ht="51.75">
      <c r="A3" s="575" t="s">
        <v>128</v>
      </c>
      <c r="B3" s="17" t="s">
        <v>293</v>
      </c>
      <c r="C3" s="17" t="s">
        <v>294</v>
      </c>
      <c r="D3" s="17" t="s">
        <v>278</v>
      </c>
      <c r="E3" s="17" t="s">
        <v>295</v>
      </c>
      <c r="F3" s="17" t="s">
        <v>5</v>
      </c>
      <c r="G3" s="17" t="s">
        <v>6</v>
      </c>
      <c r="H3" s="17" t="s">
        <v>7</v>
      </c>
      <c r="I3" s="17" t="s">
        <v>13</v>
      </c>
      <c r="J3" s="17" t="s">
        <v>74</v>
      </c>
      <c r="K3" s="17" t="s">
        <v>12</v>
      </c>
      <c r="L3" s="17" t="s">
        <v>11</v>
      </c>
      <c r="M3" s="17" t="s">
        <v>8</v>
      </c>
      <c r="N3" s="17" t="s">
        <v>249</v>
      </c>
      <c r="O3" s="17" t="s">
        <v>14</v>
      </c>
      <c r="P3" s="576" t="s">
        <v>141</v>
      </c>
    </row>
    <row r="4" spans="1:16" ht="15" hidden="1">
      <c r="A4" s="577"/>
      <c r="B4" s="259"/>
      <c r="C4" s="259"/>
      <c r="D4" s="259"/>
      <c r="E4" s="259"/>
      <c r="F4" s="259"/>
      <c r="G4" s="259"/>
      <c r="H4" s="578"/>
      <c r="I4" s="60"/>
      <c r="J4" s="60">
        <f>O5</f>
        <v>0</v>
      </c>
      <c r="K4" s="60"/>
      <c r="L4" s="60"/>
      <c r="M4" s="579"/>
      <c r="N4" s="579"/>
      <c r="O4" s="596"/>
      <c r="P4" s="580"/>
    </row>
    <row r="5" spans="1:16" ht="15">
      <c r="A5" s="581"/>
      <c r="B5" s="582"/>
      <c r="C5" s="582"/>
      <c r="D5" s="582"/>
      <c r="E5" s="582"/>
      <c r="F5" s="582"/>
      <c r="G5" s="582"/>
      <c r="H5" s="582"/>
      <c r="I5" s="583"/>
      <c r="J5" s="583">
        <f>J4</f>
        <v>0</v>
      </c>
      <c r="K5" s="583"/>
      <c r="L5" s="583"/>
      <c r="M5" s="584"/>
      <c r="N5" s="584"/>
      <c r="O5" s="597"/>
      <c r="P5" s="585"/>
    </row>
    <row r="6" spans="1:16" s="117" customFormat="1" ht="15">
      <c r="A6" s="224" t="s">
        <v>1</v>
      </c>
      <c r="B6" s="237" t="s">
        <v>3</v>
      </c>
      <c r="C6" s="237" t="s">
        <v>44</v>
      </c>
      <c r="D6" s="238" t="s">
        <v>51</v>
      </c>
      <c r="E6" s="237" t="s">
        <v>72</v>
      </c>
      <c r="F6" s="600">
        <f>SUM(H6:N6)</f>
        <v>995</v>
      </c>
      <c r="G6" s="593" t="s">
        <v>133</v>
      </c>
      <c r="H6" s="221">
        <v>200</v>
      </c>
      <c r="I6" s="221">
        <v>80</v>
      </c>
      <c r="J6" s="221">
        <f>J5</f>
        <v>0</v>
      </c>
      <c r="K6" s="221">
        <v>15</v>
      </c>
      <c r="L6" s="221">
        <v>100</v>
      </c>
      <c r="M6" s="601">
        <v>100</v>
      </c>
      <c r="N6" s="601">
        <v>500</v>
      </c>
      <c r="O6" s="598">
        <v>5</v>
      </c>
      <c r="P6" s="240" t="s">
        <v>15</v>
      </c>
    </row>
    <row r="7" spans="1:16" s="117" customFormat="1" ht="15">
      <c r="A7" s="224" t="s">
        <v>2</v>
      </c>
      <c r="B7" s="237" t="s">
        <v>4</v>
      </c>
      <c r="C7" s="237" t="s">
        <v>44</v>
      </c>
      <c r="D7" s="238" t="s">
        <v>284</v>
      </c>
      <c r="E7" s="237" t="s">
        <v>72</v>
      </c>
      <c r="F7" s="600">
        <f>SUM(H7:N7)</f>
        <v>892</v>
      </c>
      <c r="G7" s="593" t="s">
        <v>68</v>
      </c>
      <c r="H7" s="221">
        <v>180</v>
      </c>
      <c r="I7" s="221">
        <v>100</v>
      </c>
      <c r="J7" s="221">
        <f>J6</f>
        <v>0</v>
      </c>
      <c r="K7" s="221">
        <v>12</v>
      </c>
      <c r="L7" s="221">
        <v>100</v>
      </c>
      <c r="M7" s="601">
        <v>100</v>
      </c>
      <c r="N7" s="601">
        <v>400</v>
      </c>
      <c r="O7" s="598">
        <v>5</v>
      </c>
      <c r="P7" s="589"/>
    </row>
    <row r="8" spans="1:16" s="117" customFormat="1" ht="15">
      <c r="A8" s="224"/>
      <c r="B8" s="239"/>
      <c r="C8" s="239"/>
      <c r="D8" s="239"/>
      <c r="E8" s="239"/>
      <c r="F8" s="600">
        <f>SUM(H8:N8)</f>
        <v>0</v>
      </c>
      <c r="G8" s="594"/>
      <c r="H8" s="602"/>
      <c r="I8" s="221">
        <v>0</v>
      </c>
      <c r="J8" s="221">
        <f>J7</f>
        <v>0</v>
      </c>
      <c r="K8" s="221">
        <v>0</v>
      </c>
      <c r="L8" s="221"/>
      <c r="M8" s="601"/>
      <c r="N8" s="601"/>
      <c r="O8" s="598"/>
      <c r="P8" s="589"/>
    </row>
    <row r="9" spans="1:16" s="117" customFormat="1" ht="15.75" thickBot="1">
      <c r="A9" s="590"/>
      <c r="B9" s="591"/>
      <c r="C9" s="591"/>
      <c r="D9" s="591"/>
      <c r="E9" s="591"/>
      <c r="F9" s="600">
        <f>SUM(H9:N9)</f>
        <v>0</v>
      </c>
      <c r="G9" s="595"/>
      <c r="H9" s="603"/>
      <c r="I9" s="603">
        <v>0</v>
      </c>
      <c r="J9" s="603">
        <f>J8</f>
        <v>0</v>
      </c>
      <c r="K9" s="603">
        <v>0</v>
      </c>
      <c r="L9" s="603"/>
      <c r="M9" s="604"/>
      <c r="N9" s="604"/>
      <c r="O9" s="599"/>
      <c r="P9" s="592"/>
    </row>
    <row r="10" spans="1:252" s="111" customFormat="1" ht="18" customHeight="1">
      <c r="A10" s="567" t="s">
        <v>16</v>
      </c>
      <c r="B10" s="568"/>
      <c r="C10" s="568"/>
      <c r="D10" s="568"/>
      <c r="E10" s="568"/>
      <c r="F10" s="568"/>
      <c r="G10" s="568"/>
      <c r="H10" s="568"/>
      <c r="I10" s="568"/>
      <c r="J10" s="568"/>
      <c r="K10" s="568"/>
      <c r="L10" s="568"/>
      <c r="M10" s="568"/>
      <c r="N10" s="568"/>
      <c r="O10" s="568"/>
      <c r="P10" s="569"/>
      <c r="Q10" s="292"/>
      <c r="R10" s="309"/>
      <c r="S10" s="309"/>
      <c r="T10" s="309"/>
      <c r="U10" s="292"/>
      <c r="V10" s="309"/>
      <c r="W10" s="309"/>
      <c r="X10" s="309"/>
      <c r="Y10" s="292"/>
      <c r="Z10" s="309"/>
      <c r="AA10" s="309"/>
      <c r="AB10" s="309"/>
      <c r="AC10" s="292"/>
      <c r="AD10" s="309"/>
      <c r="AE10" s="309"/>
      <c r="AF10" s="309"/>
      <c r="AG10" s="292"/>
      <c r="AH10" s="309"/>
      <c r="AI10" s="309"/>
      <c r="AJ10" s="309"/>
      <c r="AK10" s="292"/>
      <c r="AL10" s="309"/>
      <c r="AM10" s="309"/>
      <c r="AN10" s="309"/>
      <c r="AO10" s="292"/>
      <c r="AP10" s="309"/>
      <c r="AQ10" s="309"/>
      <c r="AR10" s="309"/>
      <c r="AS10" s="292"/>
      <c r="AT10" s="309"/>
      <c r="AU10" s="309"/>
      <c r="AV10" s="309"/>
      <c r="AW10" s="292"/>
      <c r="AX10" s="309"/>
      <c r="AY10" s="309"/>
      <c r="AZ10" s="309"/>
      <c r="BA10" s="292"/>
      <c r="BB10" s="309"/>
      <c r="BC10" s="309"/>
      <c r="BD10" s="309"/>
      <c r="BE10" s="292"/>
      <c r="BF10" s="309"/>
      <c r="BG10" s="309"/>
      <c r="BH10" s="309"/>
      <c r="BI10" s="292"/>
      <c r="BJ10" s="309"/>
      <c r="BK10" s="309"/>
      <c r="BL10" s="309"/>
      <c r="BM10" s="292"/>
      <c r="BN10" s="309"/>
      <c r="BO10" s="309"/>
      <c r="BP10" s="309"/>
      <c r="BQ10" s="292"/>
      <c r="BR10" s="309"/>
      <c r="BS10" s="309"/>
      <c r="BT10" s="309"/>
      <c r="BU10" s="292"/>
      <c r="BV10" s="309"/>
      <c r="BW10" s="309"/>
      <c r="BX10" s="309"/>
      <c r="BY10" s="292"/>
      <c r="BZ10" s="309"/>
      <c r="CA10" s="309"/>
      <c r="CB10" s="309"/>
      <c r="CC10" s="292"/>
      <c r="CD10" s="309"/>
      <c r="CE10" s="309"/>
      <c r="CF10" s="309"/>
      <c r="CG10" s="292"/>
      <c r="CH10" s="309"/>
      <c r="CI10" s="309"/>
      <c r="CJ10" s="309"/>
      <c r="CK10" s="292"/>
      <c r="CL10" s="309"/>
      <c r="CM10" s="309"/>
      <c r="CN10" s="309"/>
      <c r="CO10" s="292"/>
      <c r="CP10" s="309"/>
      <c r="CQ10" s="309"/>
      <c r="CR10" s="309"/>
      <c r="CS10" s="292"/>
      <c r="CT10" s="309"/>
      <c r="CU10" s="309"/>
      <c r="CV10" s="309"/>
      <c r="CW10" s="292"/>
      <c r="CX10" s="309"/>
      <c r="CY10" s="309"/>
      <c r="CZ10" s="309"/>
      <c r="DA10" s="292"/>
      <c r="DB10" s="309"/>
      <c r="DC10" s="309"/>
      <c r="DD10" s="309"/>
      <c r="DE10" s="292"/>
      <c r="DF10" s="309"/>
      <c r="DG10" s="309"/>
      <c r="DH10" s="309"/>
      <c r="DI10" s="292"/>
      <c r="DJ10" s="309"/>
      <c r="DK10" s="309"/>
      <c r="DL10" s="309"/>
      <c r="DM10" s="292"/>
      <c r="DN10" s="309"/>
      <c r="DO10" s="309"/>
      <c r="DP10" s="309"/>
      <c r="DQ10" s="292"/>
      <c r="DR10" s="309"/>
      <c r="DS10" s="309"/>
      <c r="DT10" s="309"/>
      <c r="DU10" s="292"/>
      <c r="DV10" s="309"/>
      <c r="DW10" s="309"/>
      <c r="DX10" s="309"/>
      <c r="DY10" s="292"/>
      <c r="DZ10" s="309"/>
      <c r="EA10" s="309"/>
      <c r="EB10" s="309"/>
      <c r="EC10" s="292"/>
      <c r="ED10" s="309"/>
      <c r="EE10" s="309"/>
      <c r="EF10" s="309"/>
      <c r="EG10" s="292"/>
      <c r="EH10" s="309"/>
      <c r="EI10" s="309"/>
      <c r="EJ10" s="309"/>
      <c r="EK10" s="292"/>
      <c r="EL10" s="309"/>
      <c r="EM10" s="309"/>
      <c r="EN10" s="309"/>
      <c r="EO10" s="292"/>
      <c r="EP10" s="309"/>
      <c r="EQ10" s="309"/>
      <c r="ER10" s="309"/>
      <c r="ES10" s="292"/>
      <c r="ET10" s="309"/>
      <c r="EU10" s="309"/>
      <c r="EV10" s="309"/>
      <c r="EW10" s="292"/>
      <c r="EX10" s="309"/>
      <c r="EY10" s="309"/>
      <c r="EZ10" s="309"/>
      <c r="FA10" s="292"/>
      <c r="FB10" s="309"/>
      <c r="FC10" s="309"/>
      <c r="FD10" s="309"/>
      <c r="FE10" s="292"/>
      <c r="FF10" s="309"/>
      <c r="FG10" s="309"/>
      <c r="FH10" s="309"/>
      <c r="FI10" s="292"/>
      <c r="FJ10" s="309"/>
      <c r="FK10" s="309"/>
      <c r="FL10" s="309"/>
      <c r="FM10" s="292"/>
      <c r="FN10" s="309"/>
      <c r="FO10" s="309"/>
      <c r="FP10" s="309"/>
      <c r="FQ10" s="292"/>
      <c r="FR10" s="309"/>
      <c r="FS10" s="309"/>
      <c r="FT10" s="309"/>
      <c r="FU10" s="292"/>
      <c r="FV10" s="309"/>
      <c r="FW10" s="309"/>
      <c r="FX10" s="309"/>
      <c r="FY10" s="292"/>
      <c r="FZ10" s="309"/>
      <c r="GA10" s="309"/>
      <c r="GB10" s="309"/>
      <c r="GC10" s="292"/>
      <c r="GD10" s="309"/>
      <c r="GE10" s="309"/>
      <c r="GF10" s="309"/>
      <c r="GG10" s="292"/>
      <c r="GH10" s="309"/>
      <c r="GI10" s="309"/>
      <c r="GJ10" s="309"/>
      <c r="GK10" s="292"/>
      <c r="GL10" s="309"/>
      <c r="GM10" s="309"/>
      <c r="GN10" s="309"/>
      <c r="GO10" s="292"/>
      <c r="GP10" s="309"/>
      <c r="GQ10" s="309"/>
      <c r="GR10" s="309"/>
      <c r="GS10" s="292"/>
      <c r="GT10" s="309"/>
      <c r="GU10" s="309"/>
      <c r="GV10" s="309"/>
      <c r="GW10" s="292"/>
      <c r="GX10" s="309"/>
      <c r="GY10" s="309"/>
      <c r="GZ10" s="309"/>
      <c r="HA10" s="292"/>
      <c r="HB10" s="309"/>
      <c r="HC10" s="309"/>
      <c r="HD10" s="309"/>
      <c r="HE10" s="292"/>
      <c r="HF10" s="309"/>
      <c r="HG10" s="309"/>
      <c r="HH10" s="309"/>
      <c r="HI10" s="292"/>
      <c r="HJ10" s="309"/>
      <c r="HK10" s="309"/>
      <c r="HL10" s="309"/>
      <c r="HM10" s="292"/>
      <c r="HN10" s="309"/>
      <c r="HO10" s="309"/>
      <c r="HP10" s="309"/>
      <c r="HQ10" s="292"/>
      <c r="HR10" s="309"/>
      <c r="HS10" s="309"/>
      <c r="HT10" s="309"/>
      <c r="HU10" s="292"/>
      <c r="HV10" s="309"/>
      <c r="HW10" s="309"/>
      <c r="HX10" s="309"/>
      <c r="HY10" s="292"/>
      <c r="HZ10" s="309"/>
      <c r="IA10" s="309"/>
      <c r="IB10" s="309"/>
      <c r="IC10" s="292"/>
      <c r="ID10" s="309"/>
      <c r="IE10" s="309"/>
      <c r="IF10" s="309"/>
      <c r="IG10" s="292"/>
      <c r="IH10" s="309"/>
      <c r="II10" s="309"/>
      <c r="IJ10" s="309"/>
      <c r="IK10" s="292"/>
      <c r="IL10" s="309"/>
      <c r="IM10" s="309"/>
      <c r="IN10" s="309"/>
      <c r="IO10" s="292"/>
      <c r="IP10" s="309"/>
      <c r="IQ10" s="309"/>
      <c r="IR10" s="309"/>
    </row>
    <row r="11" spans="1:16" s="138" customFormat="1" ht="310.5" customHeight="1">
      <c r="A11" s="570" t="s">
        <v>42</v>
      </c>
      <c r="B11" s="571"/>
      <c r="C11" s="571"/>
      <c r="D11" s="571"/>
      <c r="E11" s="571"/>
      <c r="F11" s="572"/>
      <c r="G11" s="572"/>
      <c r="H11" s="573"/>
      <c r="I11" s="573"/>
      <c r="J11" s="573"/>
      <c r="K11" s="573"/>
      <c r="L11" s="573"/>
      <c r="M11" s="573"/>
      <c r="N11" s="573"/>
      <c r="O11" s="573"/>
      <c r="P11" s="574"/>
    </row>
    <row r="12" spans="1:16" ht="15.75" thickBot="1">
      <c r="A12" s="333"/>
      <c r="B12" s="334"/>
      <c r="C12" s="334"/>
      <c r="D12" s="334"/>
      <c r="E12" s="334"/>
      <c r="F12" s="335"/>
      <c r="G12" s="335"/>
      <c r="H12" s="334"/>
      <c r="I12" s="334"/>
      <c r="J12" s="334"/>
      <c r="K12" s="334"/>
      <c r="L12" s="335"/>
      <c r="M12" s="335"/>
      <c r="N12" s="140"/>
      <c r="O12" s="141"/>
      <c r="P12" s="143"/>
    </row>
  </sheetData>
  <sheetProtection/>
  <mergeCells count="65">
    <mergeCell ref="IG10:IJ10"/>
    <mergeCell ref="IK10:IN10"/>
    <mergeCell ref="IO10:IR10"/>
    <mergeCell ref="H12:M12"/>
    <mergeCell ref="HQ10:HT10"/>
    <mergeCell ref="HU10:HX10"/>
    <mergeCell ref="HY10:IB10"/>
    <mergeCell ref="IC10:IF10"/>
    <mergeCell ref="HA10:HD10"/>
    <mergeCell ref="HE10:HH10"/>
    <mergeCell ref="A10:P10"/>
    <mergeCell ref="HI10:HL10"/>
    <mergeCell ref="HM10:HP10"/>
    <mergeCell ref="GK10:GN10"/>
    <mergeCell ref="GO10:GR10"/>
    <mergeCell ref="GS10:GV10"/>
    <mergeCell ref="GW10:GZ10"/>
    <mergeCell ref="FU10:FX10"/>
    <mergeCell ref="FY10:GB10"/>
    <mergeCell ref="GC10:GF10"/>
    <mergeCell ref="GG10:GJ10"/>
    <mergeCell ref="FE10:FH10"/>
    <mergeCell ref="FI10:FL10"/>
    <mergeCell ref="FM10:FP10"/>
    <mergeCell ref="FQ10:FT10"/>
    <mergeCell ref="EO10:ER10"/>
    <mergeCell ref="ES10:EV10"/>
    <mergeCell ref="EW10:EZ10"/>
    <mergeCell ref="FA10:FD10"/>
    <mergeCell ref="DY10:EB10"/>
    <mergeCell ref="EC10:EF10"/>
    <mergeCell ref="EG10:EJ10"/>
    <mergeCell ref="EK10:EN10"/>
    <mergeCell ref="DI10:DL10"/>
    <mergeCell ref="DM10:DP10"/>
    <mergeCell ref="DQ10:DT10"/>
    <mergeCell ref="DU10:DX10"/>
    <mergeCell ref="CS10:CV10"/>
    <mergeCell ref="CW10:CZ10"/>
    <mergeCell ref="DA10:DD10"/>
    <mergeCell ref="DE10:DH10"/>
    <mergeCell ref="CC10:CF10"/>
    <mergeCell ref="CG10:CJ10"/>
    <mergeCell ref="CK10:CN10"/>
    <mergeCell ref="CO10:CR10"/>
    <mergeCell ref="BM10:BP10"/>
    <mergeCell ref="BQ10:BT10"/>
    <mergeCell ref="BU10:BX10"/>
    <mergeCell ref="BY10:CB10"/>
    <mergeCell ref="AW10:AZ10"/>
    <mergeCell ref="BA10:BD10"/>
    <mergeCell ref="BE10:BH10"/>
    <mergeCell ref="BI10:BL10"/>
    <mergeCell ref="AG10:AJ10"/>
    <mergeCell ref="AK10:AN10"/>
    <mergeCell ref="AO10:AR10"/>
    <mergeCell ref="AS10:AV10"/>
    <mergeCell ref="A12:G12"/>
    <mergeCell ref="A11:P11"/>
    <mergeCell ref="A1:P1"/>
    <mergeCell ref="A2:P2"/>
    <mergeCell ref="Q10:T10"/>
    <mergeCell ref="U10:X10"/>
    <mergeCell ref="Y10:AB10"/>
    <mergeCell ref="AC10:AF10"/>
  </mergeCells>
  <hyperlinks>
    <hyperlink ref="D6" r:id="rId1" display="contacto@ejemplo.com"/>
    <hyperlink ref="D7" r:id="rId2" display="contacto2@ejemplo.com"/>
  </hyperlink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I16"/>
  <sheetViews>
    <sheetView zoomScale="80" zoomScaleNormal="80" workbookViewId="0" topLeftCell="A1">
      <selection activeCell="A1" sqref="A1:I1"/>
    </sheetView>
  </sheetViews>
  <sheetFormatPr defaultColWidth="17.125" defaultRowHeight="12.75" customHeight="1"/>
  <cols>
    <col min="1" max="1" width="16.375" style="1" customWidth="1"/>
    <col min="2" max="2" width="26.50390625" style="1" customWidth="1"/>
    <col min="3" max="3" width="13.125" style="1" customWidth="1"/>
    <col min="4" max="4" width="28.125" style="1" customWidth="1"/>
    <col min="5" max="5" width="19.125" style="1" customWidth="1"/>
    <col min="6" max="6" width="15.625" style="1" customWidth="1"/>
    <col min="7" max="7" width="14.375" style="1" customWidth="1"/>
    <col min="8" max="8" width="10.50390625" style="1" customWidth="1"/>
    <col min="9" max="9" width="47.625" style="1" customWidth="1"/>
    <col min="10" max="16384" width="17.125" style="1" customWidth="1"/>
  </cols>
  <sheetData>
    <row r="1" spans="1:9" ht="27.75" thickTop="1">
      <c r="A1" s="363" t="s">
        <v>599</v>
      </c>
      <c r="B1" s="605"/>
      <c r="C1" s="605"/>
      <c r="D1" s="605"/>
      <c r="E1" s="605"/>
      <c r="F1" s="605"/>
      <c r="G1" s="605"/>
      <c r="H1" s="605"/>
      <c r="I1" s="606"/>
    </row>
    <row r="2" spans="1:9" ht="15" customHeight="1">
      <c r="A2" s="607" t="s">
        <v>17</v>
      </c>
      <c r="B2" s="278"/>
      <c r="C2" s="278"/>
      <c r="D2" s="278"/>
      <c r="E2" s="278"/>
      <c r="F2" s="278"/>
      <c r="G2" s="278"/>
      <c r="H2" s="278"/>
      <c r="I2" s="608"/>
    </row>
    <row r="3" spans="1:9" s="3" customFormat="1" ht="39">
      <c r="A3" s="609" t="s">
        <v>128</v>
      </c>
      <c r="B3" s="17" t="s">
        <v>277</v>
      </c>
      <c r="C3" s="17" t="s">
        <v>294</v>
      </c>
      <c r="D3" s="17" t="s">
        <v>278</v>
      </c>
      <c r="E3" s="17" t="s">
        <v>295</v>
      </c>
      <c r="F3" s="17" t="s">
        <v>394</v>
      </c>
      <c r="G3" s="17" t="s">
        <v>395</v>
      </c>
      <c r="H3" s="17" t="s">
        <v>396</v>
      </c>
      <c r="I3" s="610" t="s">
        <v>141</v>
      </c>
    </row>
    <row r="4" spans="1:9" s="117" customFormat="1" ht="15">
      <c r="A4" s="621" t="s">
        <v>75</v>
      </c>
      <c r="B4" s="239"/>
      <c r="C4" s="239"/>
      <c r="D4" s="239"/>
      <c r="E4" s="239"/>
      <c r="F4" s="588"/>
      <c r="G4" s="588"/>
      <c r="H4" s="625"/>
      <c r="I4" s="622"/>
    </row>
    <row r="5" spans="1:9" s="117" customFormat="1" ht="15">
      <c r="A5" s="623" t="s">
        <v>399</v>
      </c>
      <c r="B5" s="237" t="s">
        <v>401</v>
      </c>
      <c r="C5" s="237" t="s">
        <v>44</v>
      </c>
      <c r="D5" s="627" t="s">
        <v>51</v>
      </c>
      <c r="E5" s="237" t="s">
        <v>72</v>
      </c>
      <c r="F5" s="586">
        <v>0</v>
      </c>
      <c r="G5" s="586">
        <v>2000</v>
      </c>
      <c r="H5" s="626">
        <f>SUM(F5,G5)</f>
        <v>2000</v>
      </c>
      <c r="I5" s="624" t="s">
        <v>397</v>
      </c>
    </row>
    <row r="6" spans="1:9" s="117" customFormat="1" ht="15">
      <c r="A6" s="623" t="s">
        <v>400</v>
      </c>
      <c r="B6" s="237" t="s">
        <v>402</v>
      </c>
      <c r="C6" s="237" t="s">
        <v>44</v>
      </c>
      <c r="D6" s="627" t="s">
        <v>51</v>
      </c>
      <c r="E6" s="237" t="s">
        <v>72</v>
      </c>
      <c r="F6" s="586">
        <v>100</v>
      </c>
      <c r="G6" s="586">
        <v>3000</v>
      </c>
      <c r="H6" s="626">
        <f>SUM(F6,G6)</f>
        <v>3100</v>
      </c>
      <c r="I6" s="622"/>
    </row>
    <row r="7" spans="1:9" s="117" customFormat="1" ht="15">
      <c r="A7" s="623"/>
      <c r="B7" s="239"/>
      <c r="C7" s="239"/>
      <c r="D7" s="627"/>
      <c r="E7" s="239"/>
      <c r="F7" s="587"/>
      <c r="G7" s="587"/>
      <c r="H7" s="626"/>
      <c r="I7" s="622"/>
    </row>
    <row r="8" spans="1:9" s="117" customFormat="1" ht="15">
      <c r="A8" s="621" t="s">
        <v>403</v>
      </c>
      <c r="B8" s="239"/>
      <c r="C8" s="239"/>
      <c r="D8" s="627"/>
      <c r="E8" s="239"/>
      <c r="F8" s="587"/>
      <c r="G8" s="587"/>
      <c r="H8" s="626"/>
      <c r="I8" s="622"/>
    </row>
    <row r="9" spans="1:9" s="117" customFormat="1" ht="15">
      <c r="A9" s="623" t="s">
        <v>404</v>
      </c>
      <c r="B9" s="237" t="s">
        <v>405</v>
      </c>
      <c r="C9" s="237" t="s">
        <v>44</v>
      </c>
      <c r="D9" s="627" t="s">
        <v>51</v>
      </c>
      <c r="E9" s="237" t="s">
        <v>72</v>
      </c>
      <c r="F9" s="586">
        <v>200</v>
      </c>
      <c r="G9" s="587">
        <v>0</v>
      </c>
      <c r="H9" s="626">
        <f>SUM(F9,G9)</f>
        <v>200</v>
      </c>
      <c r="I9" s="624" t="s">
        <v>398</v>
      </c>
    </row>
    <row r="10" spans="1:9" s="117" customFormat="1" ht="15">
      <c r="A10" s="623"/>
      <c r="B10" s="237"/>
      <c r="C10" s="237"/>
      <c r="D10" s="627"/>
      <c r="E10" s="237"/>
      <c r="F10" s="586"/>
      <c r="G10" s="587"/>
      <c r="H10" s="626"/>
      <c r="I10" s="622"/>
    </row>
    <row r="11" spans="1:9" s="117" customFormat="1" ht="15">
      <c r="A11" s="621" t="s">
        <v>406</v>
      </c>
      <c r="B11" s="237"/>
      <c r="C11" s="237"/>
      <c r="D11" s="627"/>
      <c r="E11" s="237"/>
      <c r="F11" s="586"/>
      <c r="G11" s="587"/>
      <c r="H11" s="626"/>
      <c r="I11" s="622"/>
    </row>
    <row r="12" spans="1:9" s="117" customFormat="1" ht="15">
      <c r="A12" s="623" t="s">
        <v>407</v>
      </c>
      <c r="B12" s="237" t="s">
        <v>408</v>
      </c>
      <c r="C12" s="237" t="s">
        <v>44</v>
      </c>
      <c r="D12" s="627" t="s">
        <v>51</v>
      </c>
      <c r="E12" s="237" t="s">
        <v>72</v>
      </c>
      <c r="F12" s="586">
        <v>0</v>
      </c>
      <c r="G12" s="587">
        <v>100</v>
      </c>
      <c r="H12" s="626">
        <f>SUM(F12,G12)</f>
        <v>100</v>
      </c>
      <c r="I12" s="622"/>
    </row>
    <row r="13" spans="1:9" s="117" customFormat="1" ht="33.75" customHeight="1">
      <c r="A13" s="623"/>
      <c r="B13" s="237"/>
      <c r="C13" s="237"/>
      <c r="D13" s="237"/>
      <c r="E13" s="237"/>
      <c r="F13" s="586"/>
      <c r="G13" s="587"/>
      <c r="H13" s="626"/>
      <c r="I13" s="622"/>
    </row>
    <row r="14" spans="1:9" ht="55.5" customHeight="1">
      <c r="A14" s="611" t="s">
        <v>409</v>
      </c>
      <c r="B14" s="612"/>
      <c r="C14" s="612"/>
      <c r="D14" s="612"/>
      <c r="E14" s="612"/>
      <c r="F14" s="612"/>
      <c r="G14" s="612"/>
      <c r="H14" s="612"/>
      <c r="I14" s="613"/>
    </row>
    <row r="15" spans="1:9" ht="246" customHeight="1">
      <c r="A15" s="614" t="s">
        <v>20</v>
      </c>
      <c r="B15" s="615"/>
      <c r="C15" s="615"/>
      <c r="D15" s="615"/>
      <c r="E15" s="615"/>
      <c r="F15" s="615"/>
      <c r="G15" s="615"/>
      <c r="H15" s="615"/>
      <c r="I15" s="616"/>
    </row>
    <row r="16" spans="1:9" s="71" customFormat="1" ht="15.75" thickBot="1">
      <c r="A16" s="617" t="s">
        <v>18</v>
      </c>
      <c r="B16" s="618"/>
      <c r="C16" s="618"/>
      <c r="D16" s="618"/>
      <c r="E16" s="618"/>
      <c r="F16" s="619"/>
      <c r="G16" s="619"/>
      <c r="H16" s="619"/>
      <c r="I16" s="620"/>
    </row>
    <row r="17" ht="12.75" customHeight="1" thickTop="1"/>
  </sheetData>
  <sheetProtection/>
  <mergeCells count="5">
    <mergeCell ref="A1:I1"/>
    <mergeCell ref="A2:I2"/>
    <mergeCell ref="A15:I15"/>
    <mergeCell ref="A16:I16"/>
    <mergeCell ref="A14:I14"/>
  </mergeCells>
  <hyperlinks>
    <hyperlink ref="D5" r:id="rId1" display="contacto@ejemplo.com"/>
  </hyperlink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L13"/>
  <sheetViews>
    <sheetView zoomScale="75" zoomScaleNormal="75" workbookViewId="0" topLeftCell="A1">
      <selection activeCell="A1" sqref="A1:L1"/>
    </sheetView>
  </sheetViews>
  <sheetFormatPr defaultColWidth="17.125" defaultRowHeight="12.75" customHeight="1"/>
  <cols>
    <col min="1" max="1" width="26.125" style="1" bestFit="1" customWidth="1"/>
    <col min="2" max="3" width="18.875" style="1" customWidth="1"/>
    <col min="4" max="4" width="22.625" style="1" customWidth="1"/>
    <col min="5" max="5" width="14.125" style="1" customWidth="1"/>
    <col min="6" max="6" width="11.50390625" style="1" customWidth="1"/>
    <col min="7" max="7" width="11.375" style="1" customWidth="1"/>
    <col min="8" max="8" width="14.00390625" style="1" customWidth="1"/>
    <col min="9" max="9" width="19.50390625" style="1" customWidth="1"/>
    <col min="10" max="10" width="13.00390625" style="1" customWidth="1"/>
    <col min="11" max="11" width="16.375" style="1" customWidth="1"/>
    <col min="12" max="12" width="52.125" style="1" customWidth="1"/>
    <col min="13" max="16384" width="17.125" style="1" customWidth="1"/>
  </cols>
  <sheetData>
    <row r="1" spans="1:12" ht="27.75" thickTop="1">
      <c r="A1" s="628" t="s">
        <v>426</v>
      </c>
      <c r="B1" s="629"/>
      <c r="C1" s="629"/>
      <c r="D1" s="629"/>
      <c r="E1" s="629"/>
      <c r="F1" s="629"/>
      <c r="G1" s="629"/>
      <c r="H1" s="629"/>
      <c r="I1" s="629"/>
      <c r="J1" s="629"/>
      <c r="K1" s="629"/>
      <c r="L1" s="630"/>
    </row>
    <row r="2" spans="1:12" ht="27" customHeight="1">
      <c r="A2" s="631" t="s">
        <v>427</v>
      </c>
      <c r="B2" s="317"/>
      <c r="C2" s="317"/>
      <c r="D2" s="317"/>
      <c r="E2" s="317"/>
      <c r="F2" s="317"/>
      <c r="G2" s="317"/>
      <c r="H2" s="317"/>
      <c r="I2" s="317"/>
      <c r="J2" s="317"/>
      <c r="K2" s="317"/>
      <c r="L2" s="632"/>
    </row>
    <row r="3" spans="1:12" ht="39">
      <c r="A3" s="609" t="s">
        <v>45</v>
      </c>
      <c r="B3" s="17" t="s">
        <v>428</v>
      </c>
      <c r="C3" s="17" t="s">
        <v>429</v>
      </c>
      <c r="D3" s="17" t="s">
        <v>430</v>
      </c>
      <c r="E3" s="17" t="s">
        <v>431</v>
      </c>
      <c r="F3" s="17" t="s">
        <v>245</v>
      </c>
      <c r="G3" s="17" t="s">
        <v>432</v>
      </c>
      <c r="H3" s="17" t="s">
        <v>433</v>
      </c>
      <c r="I3" s="17" t="s">
        <v>442</v>
      </c>
      <c r="J3" s="17" t="s">
        <v>434</v>
      </c>
      <c r="K3" s="17" t="s">
        <v>76</v>
      </c>
      <c r="L3" s="610" t="s">
        <v>141</v>
      </c>
    </row>
    <row r="4" spans="1:12" ht="15" hidden="1">
      <c r="A4" s="633"/>
      <c r="B4" s="53"/>
      <c r="C4" s="53"/>
      <c r="D4" s="53"/>
      <c r="E4" s="53"/>
      <c r="F4" s="53"/>
      <c r="G4" s="634"/>
      <c r="H4" s="53"/>
      <c r="I4" s="634"/>
      <c r="J4" s="634"/>
      <c r="K4" s="634"/>
      <c r="L4" s="635"/>
    </row>
    <row r="5" spans="1:12" ht="15">
      <c r="A5" s="656"/>
      <c r="B5" s="657"/>
      <c r="C5" s="657"/>
      <c r="D5" s="657"/>
      <c r="E5" s="657"/>
      <c r="F5" s="657"/>
      <c r="G5" s="658"/>
      <c r="H5" s="659"/>
      <c r="I5" s="658"/>
      <c r="J5" s="659"/>
      <c r="K5" s="658"/>
      <c r="L5" s="660"/>
    </row>
    <row r="6" spans="1:12" s="176" customFormat="1" ht="13.5">
      <c r="A6" s="623" t="s">
        <v>435</v>
      </c>
      <c r="B6" s="237" t="s">
        <v>437</v>
      </c>
      <c r="C6" s="237" t="s">
        <v>44</v>
      </c>
      <c r="D6" s="636" t="s">
        <v>51</v>
      </c>
      <c r="E6" s="237" t="s">
        <v>440</v>
      </c>
      <c r="F6" s="600">
        <v>175</v>
      </c>
      <c r="G6" s="600">
        <v>180</v>
      </c>
      <c r="H6" s="600">
        <v>60</v>
      </c>
      <c r="I6" s="600">
        <v>90</v>
      </c>
      <c r="J6" s="637">
        <v>4</v>
      </c>
      <c r="K6" s="661">
        <f>SUM(F6,G6,H6,I6)</f>
        <v>505</v>
      </c>
      <c r="L6" s="638" t="s">
        <v>40</v>
      </c>
    </row>
    <row r="7" spans="1:12" s="176" customFormat="1" ht="13.5">
      <c r="A7" s="623" t="s">
        <v>436</v>
      </c>
      <c r="B7" s="237" t="s">
        <v>438</v>
      </c>
      <c r="C7" s="237" t="s">
        <v>44</v>
      </c>
      <c r="D7" s="636" t="s">
        <v>439</v>
      </c>
      <c r="E7" s="237" t="s">
        <v>441</v>
      </c>
      <c r="F7" s="600">
        <v>250</v>
      </c>
      <c r="G7" s="600">
        <v>0</v>
      </c>
      <c r="H7" s="600">
        <v>75</v>
      </c>
      <c r="I7" s="600">
        <v>0</v>
      </c>
      <c r="J7" s="637"/>
      <c r="K7" s="661">
        <f>SUM(F7,G7,H7,I7)</f>
        <v>325</v>
      </c>
      <c r="L7" s="639"/>
    </row>
    <row r="8" spans="1:12" s="176" customFormat="1" ht="13.5">
      <c r="A8" s="623"/>
      <c r="B8" s="239"/>
      <c r="C8" s="239"/>
      <c r="D8" s="239"/>
      <c r="E8" s="239"/>
      <c r="F8" s="640">
        <v>0</v>
      </c>
      <c r="G8" s="641">
        <v>0</v>
      </c>
      <c r="H8" s="600">
        <v>0</v>
      </c>
      <c r="I8" s="600">
        <v>0</v>
      </c>
      <c r="J8" s="637"/>
      <c r="K8" s="661">
        <f>SUM(F8,G8,H8,I8)</f>
        <v>0</v>
      </c>
      <c r="L8" s="639"/>
    </row>
    <row r="9" spans="1:12" s="176" customFormat="1" ht="13.5">
      <c r="A9" s="623"/>
      <c r="B9" s="237"/>
      <c r="C9" s="237"/>
      <c r="D9" s="237"/>
      <c r="E9" s="237"/>
      <c r="F9" s="600">
        <v>0</v>
      </c>
      <c r="G9" s="600">
        <v>0</v>
      </c>
      <c r="H9" s="600">
        <v>0</v>
      </c>
      <c r="I9" s="600">
        <v>0</v>
      </c>
      <c r="J9" s="637"/>
      <c r="K9" s="661">
        <f>SUM(F9,G9,H9,I9)</f>
        <v>0</v>
      </c>
      <c r="L9" s="639"/>
    </row>
    <row r="10" spans="1:12" s="71" customFormat="1" ht="15">
      <c r="A10" s="647" t="s">
        <v>443</v>
      </c>
      <c r="B10" s="648"/>
      <c r="C10" s="648"/>
      <c r="D10" s="648"/>
      <c r="E10" s="648"/>
      <c r="F10" s="649"/>
      <c r="G10" s="649"/>
      <c r="H10" s="649"/>
      <c r="I10" s="649"/>
      <c r="J10" s="650"/>
      <c r="K10" s="650"/>
      <c r="L10" s="651"/>
    </row>
    <row r="11" spans="1:12" s="71" customFormat="1" ht="13.5">
      <c r="A11" s="652" t="s">
        <v>444</v>
      </c>
      <c r="B11" s="653"/>
      <c r="C11" s="653"/>
      <c r="D11" s="653"/>
      <c r="E11" s="653"/>
      <c r="F11" s="653"/>
      <c r="G11" s="653"/>
      <c r="H11" s="653"/>
      <c r="I11" s="653"/>
      <c r="J11" s="653"/>
      <c r="K11" s="653"/>
      <c r="L11" s="654"/>
    </row>
    <row r="12" spans="1:12" s="71" customFormat="1" ht="138" customHeight="1">
      <c r="A12" s="655"/>
      <c r="B12" s="653"/>
      <c r="C12" s="653"/>
      <c r="D12" s="653"/>
      <c r="E12" s="653"/>
      <c r="F12" s="653"/>
      <c r="G12" s="653"/>
      <c r="H12" s="653"/>
      <c r="I12" s="653"/>
      <c r="J12" s="653"/>
      <c r="K12" s="653"/>
      <c r="L12" s="654"/>
    </row>
    <row r="13" spans="1:12" s="71" customFormat="1" ht="15.75" thickBot="1">
      <c r="A13" s="642" t="s">
        <v>21</v>
      </c>
      <c r="B13" s="643"/>
      <c r="C13" s="643"/>
      <c r="D13" s="643"/>
      <c r="E13" s="643"/>
      <c r="F13" s="644"/>
      <c r="G13" s="644"/>
      <c r="H13" s="644"/>
      <c r="I13" s="644"/>
      <c r="J13" s="645"/>
      <c r="K13" s="645"/>
      <c r="L13" s="646"/>
    </row>
    <row r="14" s="71" customFormat="1" ht="12.75" customHeight="1" thickTop="1"/>
  </sheetData>
  <sheetProtection/>
  <mergeCells count="5">
    <mergeCell ref="A13:E13"/>
    <mergeCell ref="A10:E10"/>
    <mergeCell ref="A2:L2"/>
    <mergeCell ref="A11:L12"/>
    <mergeCell ref="A1:L1"/>
  </mergeCells>
  <hyperlinks>
    <hyperlink ref="D6" r:id="rId1" display="contacto@ejemplo.com"/>
    <hyperlink ref="D7" r:id="rId2" display="contacto2@eejemplo.com"/>
    <hyperlink ref="A13" r:id="rId3" display="www.stylemepretty.com"/>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P12"/>
  <sheetViews>
    <sheetView workbookViewId="0" topLeftCell="A1">
      <selection activeCell="O5" sqref="O5:O8"/>
    </sheetView>
  </sheetViews>
  <sheetFormatPr defaultColWidth="17.125" defaultRowHeight="12.75" customHeight="1"/>
  <cols>
    <col min="1" max="1" width="16.375" style="1" customWidth="1"/>
    <col min="2" max="2" width="12.50390625" style="1" bestFit="1" customWidth="1"/>
    <col min="3" max="3" width="12.125" style="1" customWidth="1"/>
    <col min="4" max="4" width="24.125" style="1" bestFit="1" customWidth="1"/>
    <col min="5" max="5" width="12.375" style="1" customWidth="1"/>
    <col min="6" max="6" width="12.50390625" style="3" customWidth="1"/>
    <col min="7" max="8" width="13.125" style="1" customWidth="1"/>
    <col min="9" max="9" width="11.625" style="3" customWidth="1"/>
    <col min="10" max="10" width="17.50390625" style="1" customWidth="1"/>
    <col min="11" max="11" width="16.875" style="3" customWidth="1"/>
    <col min="12" max="12" width="11.875" style="1" customWidth="1"/>
    <col min="13" max="13" width="11.125" style="3" customWidth="1"/>
    <col min="14" max="14" width="6.625" style="1" bestFit="1" customWidth="1"/>
    <col min="15" max="15" width="10.375" style="1" customWidth="1"/>
    <col min="16" max="16" width="8.875" style="1" customWidth="1"/>
    <col min="17" max="16384" width="17.125" style="1" customWidth="1"/>
  </cols>
  <sheetData>
    <row r="1" spans="1:16" ht="42.75" customHeight="1" thickTop="1">
      <c r="A1" s="363" t="s">
        <v>445</v>
      </c>
      <c r="B1" s="605"/>
      <c r="C1" s="605"/>
      <c r="D1" s="605"/>
      <c r="E1" s="605"/>
      <c r="F1" s="605"/>
      <c r="G1" s="605"/>
      <c r="H1" s="605"/>
      <c r="I1" s="605"/>
      <c r="J1" s="605"/>
      <c r="K1" s="605"/>
      <c r="L1" s="605"/>
      <c r="M1" s="605"/>
      <c r="N1" s="605"/>
      <c r="O1" s="605"/>
      <c r="P1" s="606"/>
    </row>
    <row r="2" spans="1:16" ht="32.25" customHeight="1">
      <c r="A2" s="607" t="s">
        <v>446</v>
      </c>
      <c r="B2" s="278"/>
      <c r="C2" s="278"/>
      <c r="D2" s="278"/>
      <c r="E2" s="278"/>
      <c r="F2" s="278"/>
      <c r="G2" s="278"/>
      <c r="H2" s="278"/>
      <c r="I2" s="278"/>
      <c r="J2" s="278"/>
      <c r="K2" s="278"/>
      <c r="L2" s="278"/>
      <c r="M2" s="278"/>
      <c r="N2" s="278"/>
      <c r="O2" s="278"/>
      <c r="P2" s="608"/>
    </row>
    <row r="3" spans="1:16" s="149" customFormat="1" ht="39">
      <c r="A3" s="662" t="s">
        <v>128</v>
      </c>
      <c r="B3" s="16" t="s">
        <v>293</v>
      </c>
      <c r="C3" s="16" t="s">
        <v>294</v>
      </c>
      <c r="D3" s="16" t="s">
        <v>278</v>
      </c>
      <c r="E3" s="16" t="s">
        <v>295</v>
      </c>
      <c r="F3" s="17" t="s">
        <v>22</v>
      </c>
      <c r="G3" s="17" t="s">
        <v>600</v>
      </c>
      <c r="H3" s="17" t="s">
        <v>23</v>
      </c>
      <c r="I3" s="17" t="s">
        <v>604</v>
      </c>
      <c r="J3" s="17" t="s">
        <v>601</v>
      </c>
      <c r="K3" s="17" t="s">
        <v>603</v>
      </c>
      <c r="L3" s="17" t="s">
        <v>602</v>
      </c>
      <c r="M3" s="663" t="s">
        <v>24</v>
      </c>
      <c r="N3" s="664" t="s">
        <v>25</v>
      </c>
      <c r="O3" s="663" t="s">
        <v>26</v>
      </c>
      <c r="P3" s="665" t="s">
        <v>49</v>
      </c>
    </row>
    <row r="4" spans="1:16" s="147" customFormat="1" ht="15">
      <c r="A4" s="670"/>
      <c r="B4" s="671"/>
      <c r="C4" s="671"/>
      <c r="D4" s="671"/>
      <c r="E4" s="671"/>
      <c r="F4" s="685"/>
      <c r="G4" s="672"/>
      <c r="H4" s="672"/>
      <c r="I4" s="685"/>
      <c r="J4" s="672"/>
      <c r="K4" s="685"/>
      <c r="L4" s="672"/>
      <c r="M4" s="689"/>
      <c r="N4" s="673"/>
      <c r="O4" s="673"/>
      <c r="P4" s="674"/>
    </row>
    <row r="5" spans="1:16" s="66" customFormat="1" ht="15">
      <c r="A5" s="623" t="s">
        <v>447</v>
      </c>
      <c r="B5" s="237" t="s">
        <v>449</v>
      </c>
      <c r="C5" s="237" t="s">
        <v>44</v>
      </c>
      <c r="D5" s="238" t="s">
        <v>452</v>
      </c>
      <c r="E5" s="237" t="s">
        <v>454</v>
      </c>
      <c r="F5" s="45">
        <v>150</v>
      </c>
      <c r="G5" s="221">
        <v>3</v>
      </c>
      <c r="H5" s="237">
        <v>50</v>
      </c>
      <c r="I5" s="640">
        <v>3</v>
      </c>
      <c r="J5" s="601">
        <v>2</v>
      </c>
      <c r="K5" s="687">
        <v>2</v>
      </c>
      <c r="L5" s="601">
        <v>2</v>
      </c>
      <c r="M5" s="598">
        <v>100</v>
      </c>
      <c r="N5" s="601">
        <v>0.5</v>
      </c>
      <c r="O5" s="713">
        <f>SUM((PRODUCT(F5,G5)),PRODUCT(I5,H5),PRODUCT(K5,J5),PRODUCT(M5,L5),PRODUCT(SUM(F5,H5,K5),N5))</f>
        <v>905</v>
      </c>
      <c r="P5" s="622"/>
    </row>
    <row r="6" spans="1:16" s="66" customFormat="1" ht="15">
      <c r="A6" s="623" t="s">
        <v>448</v>
      </c>
      <c r="B6" s="237" t="s">
        <v>450</v>
      </c>
      <c r="C6" s="237" t="s">
        <v>44</v>
      </c>
      <c r="D6" s="238" t="s">
        <v>453</v>
      </c>
      <c r="E6" s="237" t="s">
        <v>441</v>
      </c>
      <c r="F6" s="45">
        <v>150</v>
      </c>
      <c r="G6" s="221">
        <v>5</v>
      </c>
      <c r="H6" s="237"/>
      <c r="I6" s="640">
        <v>3</v>
      </c>
      <c r="J6" s="601">
        <v>2</v>
      </c>
      <c r="K6" s="687"/>
      <c r="L6" s="601">
        <v>0</v>
      </c>
      <c r="M6" s="598">
        <v>100</v>
      </c>
      <c r="N6" s="601">
        <v>0.5</v>
      </c>
      <c r="O6" s="713">
        <f>SUM((PRODUCT(F6,G6)),PRODUCT(I6,H6),PRODUCT(K6,J6),PRODUCT(M6,L6),PRODUCT(SUM(F6,H6,K6),N6))</f>
        <v>830</v>
      </c>
      <c r="P6" s="622"/>
    </row>
    <row r="7" spans="1:16" ht="15">
      <c r="A7" s="667"/>
      <c r="B7" s="259"/>
      <c r="C7" s="259"/>
      <c r="D7" s="259"/>
      <c r="E7" s="259"/>
      <c r="F7" s="258"/>
      <c r="G7" s="221"/>
      <c r="H7" s="237"/>
      <c r="I7" s="692"/>
      <c r="J7" s="691"/>
      <c r="K7" s="688"/>
      <c r="L7" s="691"/>
      <c r="M7" s="596"/>
      <c r="N7" s="691"/>
      <c r="O7" s="713">
        <f>SUM((PRODUCT(F7,G7)),PRODUCT(I7,H7),PRODUCT(K7,J7),PRODUCT(M7,L7),PRODUCT(SUM(F7,H7,K7),N7))</f>
        <v>0</v>
      </c>
      <c r="P7" s="666"/>
    </row>
    <row r="8" spans="1:16" ht="15">
      <c r="A8" s="667"/>
      <c r="B8" s="60"/>
      <c r="C8" s="60"/>
      <c r="D8" s="60"/>
      <c r="E8" s="60"/>
      <c r="F8" s="262"/>
      <c r="G8" s="221"/>
      <c r="H8" s="237"/>
      <c r="I8" s="692"/>
      <c r="J8" s="691"/>
      <c r="K8" s="688"/>
      <c r="L8" s="691"/>
      <c r="M8" s="596"/>
      <c r="N8" s="691"/>
      <c r="O8" s="713">
        <f>SUM((PRODUCT(F8,G8)),PRODUCT(I8,H8),PRODUCT(K8,J8),PRODUCT(M8,L8),PRODUCT(SUM(F8,H8,K8),N8))</f>
        <v>0</v>
      </c>
      <c r="P8" s="666"/>
    </row>
    <row r="9" spans="1:16" ht="15">
      <c r="A9" s="675" t="s">
        <v>455</v>
      </c>
      <c r="B9" s="676"/>
      <c r="C9" s="676"/>
      <c r="D9" s="676"/>
      <c r="E9" s="676"/>
      <c r="F9" s="676"/>
      <c r="G9" s="676"/>
      <c r="H9" s="676"/>
      <c r="I9" s="676"/>
      <c r="J9" s="676"/>
      <c r="K9" s="676"/>
      <c r="L9" s="676"/>
      <c r="M9" s="676"/>
      <c r="N9" s="676"/>
      <c r="O9" s="676"/>
      <c r="P9" s="677"/>
    </row>
    <row r="10" spans="1:16" ht="18.75" customHeight="1">
      <c r="A10" s="675"/>
      <c r="B10" s="678"/>
      <c r="C10" s="678"/>
      <c r="D10" s="678"/>
      <c r="E10" s="678"/>
      <c r="F10" s="690"/>
      <c r="G10" s="679"/>
      <c r="H10" s="679"/>
      <c r="I10" s="686"/>
      <c r="J10" s="680"/>
      <c r="K10" s="685"/>
      <c r="L10" s="680"/>
      <c r="M10" s="685"/>
      <c r="N10" s="680"/>
      <c r="O10" s="680"/>
      <c r="P10" s="681"/>
    </row>
    <row r="11" spans="1:16" ht="243" customHeight="1">
      <c r="A11" s="682" t="s">
        <v>27</v>
      </c>
      <c r="B11" s="683"/>
      <c r="C11" s="683"/>
      <c r="D11" s="683"/>
      <c r="E11" s="683"/>
      <c r="F11" s="683"/>
      <c r="G11" s="683"/>
      <c r="H11" s="683"/>
      <c r="I11" s="683"/>
      <c r="J11" s="683"/>
      <c r="K11" s="683"/>
      <c r="L11" s="683"/>
      <c r="M11" s="683"/>
      <c r="N11" s="683"/>
      <c r="O11" s="683"/>
      <c r="P11" s="684"/>
    </row>
    <row r="12" spans="1:16" ht="15.75" thickBot="1">
      <c r="A12" s="617" t="s">
        <v>28</v>
      </c>
      <c r="B12" s="668"/>
      <c r="C12" s="668"/>
      <c r="D12" s="668"/>
      <c r="E12" s="668"/>
      <c r="F12" s="668"/>
      <c r="G12" s="668"/>
      <c r="H12" s="668"/>
      <c r="I12" s="668"/>
      <c r="J12" s="668"/>
      <c r="K12" s="668"/>
      <c r="L12" s="668"/>
      <c r="M12" s="668"/>
      <c r="N12" s="668"/>
      <c r="O12" s="668"/>
      <c r="P12" s="669"/>
    </row>
    <row r="13" ht="12.75" customHeight="1" thickTop="1"/>
  </sheetData>
  <sheetProtection/>
  <mergeCells count="6">
    <mergeCell ref="A12:P12"/>
    <mergeCell ref="A1:P1"/>
    <mergeCell ref="A9:P9"/>
    <mergeCell ref="A2:P2"/>
    <mergeCell ref="A10:E10"/>
    <mergeCell ref="A11:P11"/>
  </mergeCells>
  <hyperlinks>
    <hyperlink ref="D5" r:id="rId1" display="contactando@ejemplo.com"/>
    <hyperlink ref="D6" r:id="rId2" display="contactando2@ejemplo.com"/>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16"/>
  <sheetViews>
    <sheetView workbookViewId="0" topLeftCell="A1">
      <selection activeCell="F5" sqref="F5:F12"/>
    </sheetView>
  </sheetViews>
  <sheetFormatPr defaultColWidth="17.125" defaultRowHeight="12.75" customHeight="1"/>
  <cols>
    <col min="1" max="1" width="16.375" style="1" customWidth="1"/>
    <col min="2" max="2" width="19.50390625" style="1" customWidth="1"/>
    <col min="3" max="3" width="13.125" style="1" customWidth="1"/>
    <col min="4" max="4" width="26.50390625" style="1" customWidth="1"/>
    <col min="5" max="5" width="15.50390625" style="1" bestFit="1" customWidth="1"/>
    <col min="6" max="6" width="7.50390625" style="1" bestFit="1" customWidth="1"/>
    <col min="7" max="7" width="8.125" style="1" bestFit="1" customWidth="1"/>
    <col min="8" max="8" width="18.625" style="1" customWidth="1"/>
    <col min="9" max="9" width="10.625" style="1" bestFit="1" customWidth="1"/>
    <col min="10" max="10" width="25.625" style="1" customWidth="1"/>
    <col min="11" max="16384" width="17.125" style="1" customWidth="1"/>
  </cols>
  <sheetData>
    <row r="1" spans="1:10" ht="25.5" customHeight="1" thickTop="1">
      <c r="A1" s="363" t="s">
        <v>456</v>
      </c>
      <c r="B1" s="605"/>
      <c r="C1" s="605"/>
      <c r="D1" s="605"/>
      <c r="E1" s="605"/>
      <c r="F1" s="605"/>
      <c r="G1" s="605"/>
      <c r="H1" s="605"/>
      <c r="I1" s="605"/>
      <c r="J1" s="606"/>
    </row>
    <row r="2" spans="1:10" ht="15" customHeight="1">
      <c r="A2" s="607" t="s">
        <v>457</v>
      </c>
      <c r="B2" s="278"/>
      <c r="C2" s="278"/>
      <c r="D2" s="278"/>
      <c r="E2" s="278"/>
      <c r="F2" s="278"/>
      <c r="G2" s="278"/>
      <c r="H2" s="278"/>
      <c r="I2" s="278"/>
      <c r="J2" s="608"/>
    </row>
    <row r="3" spans="1:10" s="150" customFormat="1" ht="39">
      <c r="A3" s="609" t="s">
        <v>45</v>
      </c>
      <c r="B3" s="17" t="s">
        <v>428</v>
      </c>
      <c r="C3" s="17" t="s">
        <v>429</v>
      </c>
      <c r="D3" s="17" t="s">
        <v>430</v>
      </c>
      <c r="E3" s="17" t="s">
        <v>431</v>
      </c>
      <c r="F3" s="17" t="s">
        <v>458</v>
      </c>
      <c r="G3" s="17" t="s">
        <v>459</v>
      </c>
      <c r="H3" s="17" t="s">
        <v>460</v>
      </c>
      <c r="I3" s="17" t="s">
        <v>451</v>
      </c>
      <c r="J3" s="610" t="s">
        <v>49</v>
      </c>
    </row>
    <row r="4" spans="1:10" ht="13.5" customHeight="1">
      <c r="A4" s="694"/>
      <c r="B4" s="695"/>
      <c r="C4" s="695"/>
      <c r="D4" s="695"/>
      <c r="E4" s="695"/>
      <c r="F4" s="695"/>
      <c r="G4" s="696"/>
      <c r="H4" s="696"/>
      <c r="I4" s="696"/>
      <c r="J4" s="697"/>
    </row>
    <row r="5" spans="1:10" ht="15">
      <c r="A5" s="621" t="s">
        <v>461</v>
      </c>
      <c r="B5" s="259"/>
      <c r="C5" s="259"/>
      <c r="D5" s="259"/>
      <c r="E5" s="259"/>
      <c r="F5" s="262"/>
      <c r="G5" s="715"/>
      <c r="H5" s="579"/>
      <c r="I5" s="714"/>
      <c r="J5" s="666"/>
    </row>
    <row r="6" spans="1:10" s="118" customFormat="1" ht="12.75">
      <c r="A6" s="623" t="s">
        <v>462</v>
      </c>
      <c r="B6" s="237" t="s">
        <v>464</v>
      </c>
      <c r="C6" s="237" t="s">
        <v>44</v>
      </c>
      <c r="D6" s="238" t="s">
        <v>51</v>
      </c>
      <c r="E6" s="237" t="s">
        <v>466</v>
      </c>
      <c r="F6" s="45">
        <v>100</v>
      </c>
      <c r="G6" s="221">
        <v>3</v>
      </c>
      <c r="H6" s="239" t="s">
        <v>468</v>
      </c>
      <c r="I6" s="625">
        <f>PRODUCT(F6,G6)</f>
        <v>300</v>
      </c>
      <c r="J6" s="622"/>
    </row>
    <row r="7" spans="1:10" s="118" customFormat="1" ht="12.75">
      <c r="A7" s="623" t="s">
        <v>463</v>
      </c>
      <c r="B7" s="237" t="s">
        <v>29</v>
      </c>
      <c r="C7" s="237" t="s">
        <v>44</v>
      </c>
      <c r="D7" s="238" t="s">
        <v>465</v>
      </c>
      <c r="E7" s="237" t="s">
        <v>467</v>
      </c>
      <c r="F7" s="45">
        <v>100</v>
      </c>
      <c r="G7" s="221">
        <v>2.5</v>
      </c>
      <c r="H7" s="239" t="s">
        <v>469</v>
      </c>
      <c r="I7" s="625">
        <f>PRODUCT(F7,G7)</f>
        <v>250</v>
      </c>
      <c r="J7" s="622"/>
    </row>
    <row r="8" spans="1:10" s="118" customFormat="1" ht="12.75">
      <c r="A8" s="623"/>
      <c r="B8" s="239"/>
      <c r="C8" s="239"/>
      <c r="D8" s="239"/>
      <c r="E8" s="239"/>
      <c r="F8" s="687"/>
      <c r="G8" s="221"/>
      <c r="H8" s="588"/>
      <c r="I8" s="625"/>
      <c r="J8" s="622"/>
    </row>
    <row r="9" spans="1:10" s="118" customFormat="1" ht="12.75">
      <c r="A9" s="621" t="s">
        <v>473</v>
      </c>
      <c r="B9" s="239"/>
      <c r="C9" s="239"/>
      <c r="D9" s="239"/>
      <c r="E9" s="239"/>
      <c r="F9" s="687"/>
      <c r="G9" s="221"/>
      <c r="H9" s="588"/>
      <c r="I9" s="625">
        <f>PRODUCT(F9,G9)</f>
        <v>0</v>
      </c>
      <c r="J9" s="622"/>
    </row>
    <row r="10" spans="1:10" s="118" customFormat="1" ht="12.75">
      <c r="A10" s="623" t="s">
        <v>471</v>
      </c>
      <c r="B10" s="237"/>
      <c r="C10" s="237"/>
      <c r="D10" s="237"/>
      <c r="E10" s="237" t="s">
        <v>72</v>
      </c>
      <c r="F10" s="45">
        <v>4</v>
      </c>
      <c r="G10" s="221">
        <v>60</v>
      </c>
      <c r="H10" s="239" t="s">
        <v>470</v>
      </c>
      <c r="I10" s="625">
        <f>PRODUCT(F10,G10)</f>
        <v>240</v>
      </c>
      <c r="J10" s="624"/>
    </row>
    <row r="11" spans="1:10" s="118" customFormat="1" ht="25.5">
      <c r="A11" s="623" t="s">
        <v>472</v>
      </c>
      <c r="B11" s="237"/>
      <c r="C11" s="237"/>
      <c r="D11" s="237"/>
      <c r="E11" s="237" t="s">
        <v>72</v>
      </c>
      <c r="F11" s="45">
        <v>4</v>
      </c>
      <c r="G11" s="221">
        <v>80</v>
      </c>
      <c r="H11" s="239" t="s">
        <v>474</v>
      </c>
      <c r="I11" s="625">
        <f>PRODUCT(F11,G11)</f>
        <v>320</v>
      </c>
      <c r="J11" s="622"/>
    </row>
    <row r="12" spans="1:10" s="72" customFormat="1" ht="12.75">
      <c r="A12" s="667"/>
      <c r="B12" s="60"/>
      <c r="C12" s="60"/>
      <c r="D12" s="60"/>
      <c r="E12" s="60"/>
      <c r="F12" s="262"/>
      <c r="G12" s="716"/>
      <c r="H12" s="37"/>
      <c r="I12" s="625">
        <f>PRODUCT(F12,G12)</f>
        <v>0</v>
      </c>
      <c r="J12" s="693"/>
    </row>
    <row r="13" spans="1:10" s="72" customFormat="1" ht="12.75">
      <c r="A13" s="698" t="s">
        <v>475</v>
      </c>
      <c r="B13" s="699"/>
      <c r="C13" s="699"/>
      <c r="D13" s="699"/>
      <c r="E13" s="699"/>
      <c r="F13" s="699"/>
      <c r="G13" s="699"/>
      <c r="H13" s="699"/>
      <c r="I13" s="699"/>
      <c r="J13" s="700"/>
    </row>
    <row r="14" spans="1:10" s="72" customFormat="1" ht="16.5" customHeight="1">
      <c r="A14" s="701"/>
      <c r="B14" s="702"/>
      <c r="C14" s="702"/>
      <c r="D14" s="702"/>
      <c r="E14" s="702"/>
      <c r="F14" s="703"/>
      <c r="G14" s="704"/>
      <c r="H14" s="705"/>
      <c r="I14" s="706"/>
      <c r="J14" s="707"/>
    </row>
    <row r="15" spans="1:10" s="152" customFormat="1" ht="177" customHeight="1">
      <c r="A15" s="708" t="s">
        <v>30</v>
      </c>
      <c r="B15" s="709"/>
      <c r="C15" s="709"/>
      <c r="D15" s="709"/>
      <c r="E15" s="709"/>
      <c r="F15" s="709"/>
      <c r="G15" s="709"/>
      <c r="H15" s="709"/>
      <c r="I15" s="709"/>
      <c r="J15" s="710"/>
    </row>
    <row r="16" spans="1:10" s="72" customFormat="1" ht="15.75" customHeight="1" thickBot="1">
      <c r="A16" s="642" t="s">
        <v>21</v>
      </c>
      <c r="B16" s="711"/>
      <c r="C16" s="711"/>
      <c r="D16" s="711"/>
      <c r="E16" s="711"/>
      <c r="F16" s="711"/>
      <c r="G16" s="711"/>
      <c r="H16" s="711"/>
      <c r="I16" s="711"/>
      <c r="J16" s="712"/>
    </row>
    <row r="17" ht="12.75" customHeight="1" thickTop="1"/>
  </sheetData>
  <sheetProtection/>
  <mergeCells count="6">
    <mergeCell ref="A1:J1"/>
    <mergeCell ref="A2:J2"/>
    <mergeCell ref="A14:E14"/>
    <mergeCell ref="A15:J15"/>
    <mergeCell ref="A13:J13"/>
    <mergeCell ref="A16:J16"/>
  </mergeCells>
  <hyperlinks>
    <hyperlink ref="D6" r:id="rId1" display="contacto@ejemplo.com"/>
    <hyperlink ref="D7" r:id="rId2" display="contacto@ejemplo2.com"/>
    <hyperlink ref="A16" r:id="rId3" display="www.stylemepretty.com"/>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20"/>
  <sheetViews>
    <sheetView workbookViewId="0" topLeftCell="A1">
      <selection activeCell="C6" sqref="C6:C8"/>
    </sheetView>
  </sheetViews>
  <sheetFormatPr defaultColWidth="17.125" defaultRowHeight="12.75" customHeight="1"/>
  <cols>
    <col min="1" max="1" width="38.875" style="1" customWidth="1"/>
    <col min="2" max="2" width="22.875" style="1" bestFit="1" customWidth="1"/>
    <col min="3" max="3" width="13.125" style="1" bestFit="1" customWidth="1"/>
    <col min="4" max="4" width="20.875" style="1" bestFit="1" customWidth="1"/>
    <col min="5" max="5" width="16.625" style="1" bestFit="1" customWidth="1"/>
    <col min="6" max="6" width="11.50390625" style="1" customWidth="1"/>
    <col min="7" max="7" width="8.50390625" style="3" customWidth="1"/>
    <col min="8" max="8" width="55.125" style="1" customWidth="1"/>
    <col min="9" max="16384" width="17.125" style="1" customWidth="1"/>
  </cols>
  <sheetData>
    <row r="1" spans="1:8" ht="27.75" thickTop="1">
      <c r="A1" s="336" t="s">
        <v>410</v>
      </c>
      <c r="B1" s="337"/>
      <c r="C1" s="337"/>
      <c r="D1" s="337"/>
      <c r="E1" s="337"/>
      <c r="F1" s="337"/>
      <c r="G1" s="337"/>
      <c r="H1" s="338"/>
    </row>
    <row r="2" spans="1:8" s="133" customFormat="1" ht="15" customHeight="1">
      <c r="A2" s="354" t="s">
        <v>413</v>
      </c>
      <c r="B2" s="355"/>
      <c r="C2" s="355"/>
      <c r="D2" s="355"/>
      <c r="E2" s="355"/>
      <c r="F2" s="355"/>
      <c r="G2" s="355"/>
      <c r="H2" s="356"/>
    </row>
    <row r="3" spans="1:8" s="113" customFormat="1" ht="13.5">
      <c r="A3" s="153" t="s">
        <v>45</v>
      </c>
      <c r="B3" s="40" t="s">
        <v>293</v>
      </c>
      <c r="C3" s="148" t="s">
        <v>294</v>
      </c>
      <c r="D3" s="148" t="s">
        <v>46</v>
      </c>
      <c r="E3" s="148" t="s">
        <v>47</v>
      </c>
      <c r="F3" s="148" t="s">
        <v>321</v>
      </c>
      <c r="G3" s="17" t="s">
        <v>48</v>
      </c>
      <c r="H3" s="154" t="s">
        <v>141</v>
      </c>
    </row>
    <row r="4" spans="1:8" s="71" customFormat="1" ht="13.5">
      <c r="A4" s="351"/>
      <c r="B4" s="352"/>
      <c r="C4" s="352"/>
      <c r="D4" s="352"/>
      <c r="E4" s="352"/>
      <c r="F4" s="352"/>
      <c r="G4" s="352"/>
      <c r="H4" s="353"/>
    </row>
    <row r="5" spans="1:8" s="71" customFormat="1" ht="13.5">
      <c r="A5" s="57" t="s">
        <v>412</v>
      </c>
      <c r="B5" s="15"/>
      <c r="C5" s="15"/>
      <c r="D5" s="15"/>
      <c r="E5" s="15"/>
      <c r="F5" s="15"/>
      <c r="G5" s="58"/>
      <c r="H5" s="59"/>
    </row>
    <row r="6" spans="1:8" s="71" customFormat="1" ht="27">
      <c r="A6" s="56" t="s">
        <v>43</v>
      </c>
      <c r="B6" s="60" t="s">
        <v>50</v>
      </c>
      <c r="C6" s="155">
        <v>913456789</v>
      </c>
      <c r="D6" s="156" t="s">
        <v>299</v>
      </c>
      <c r="E6" s="156" t="s">
        <v>300</v>
      </c>
      <c r="F6" s="157">
        <v>850</v>
      </c>
      <c r="G6" s="61">
        <v>5</v>
      </c>
      <c r="H6" s="62" t="s">
        <v>52</v>
      </c>
    </row>
    <row r="7" spans="1:8" s="71" customFormat="1" ht="15">
      <c r="A7" s="56" t="s">
        <v>393</v>
      </c>
      <c r="B7" s="60" t="s">
        <v>50</v>
      </c>
      <c r="C7" s="155">
        <v>913456790</v>
      </c>
      <c r="D7" s="156" t="s">
        <v>299</v>
      </c>
      <c r="E7" s="156" t="s">
        <v>300</v>
      </c>
      <c r="F7" s="157">
        <v>2600</v>
      </c>
      <c r="G7" s="61">
        <v>5</v>
      </c>
      <c r="H7" s="59"/>
    </row>
    <row r="8" spans="1:8" s="71" customFormat="1" ht="15">
      <c r="A8" s="56"/>
      <c r="B8" s="15"/>
      <c r="C8" s="155"/>
      <c r="D8" s="158"/>
      <c r="E8" s="156"/>
      <c r="F8" s="63"/>
      <c r="G8" s="58"/>
      <c r="H8" s="59"/>
    </row>
    <row r="9" spans="1:8" s="71" customFormat="1" ht="15">
      <c r="A9" s="57" t="s">
        <v>55</v>
      </c>
      <c r="B9" s="60"/>
      <c r="C9" s="155"/>
      <c r="D9" s="156"/>
      <c r="E9" s="156"/>
      <c r="F9" s="64"/>
      <c r="G9" s="61"/>
      <c r="H9" s="59"/>
    </row>
    <row r="10" spans="1:8" s="71" customFormat="1" ht="15">
      <c r="A10" s="56" t="s">
        <v>56</v>
      </c>
      <c r="B10" s="60" t="s">
        <v>50</v>
      </c>
      <c r="C10" s="155">
        <v>913456793</v>
      </c>
      <c r="D10" s="156" t="s">
        <v>299</v>
      </c>
      <c r="E10" s="156" t="s">
        <v>300</v>
      </c>
      <c r="F10" s="157">
        <v>250</v>
      </c>
      <c r="G10" s="61">
        <v>1</v>
      </c>
      <c r="H10" s="62" t="s">
        <v>53</v>
      </c>
    </row>
    <row r="11" spans="1:8" s="71" customFormat="1" ht="15">
      <c r="A11" s="56" t="s">
        <v>57</v>
      </c>
      <c r="B11" s="60" t="s">
        <v>54</v>
      </c>
      <c r="C11" s="155">
        <v>913456794</v>
      </c>
      <c r="D11" s="156" t="s">
        <v>299</v>
      </c>
      <c r="E11" s="156" t="s">
        <v>300</v>
      </c>
      <c r="F11" s="157">
        <v>850</v>
      </c>
      <c r="G11" s="61">
        <v>1</v>
      </c>
      <c r="H11" s="62" t="s">
        <v>53</v>
      </c>
    </row>
    <row r="12" spans="1:8" s="71" customFormat="1" ht="13.5">
      <c r="A12" s="56"/>
      <c r="B12" s="15"/>
      <c r="C12" s="15"/>
      <c r="D12" s="15"/>
      <c r="E12" s="15"/>
      <c r="F12" s="63"/>
      <c r="G12" s="58"/>
      <c r="H12" s="59"/>
    </row>
    <row r="13" spans="1:8" s="71" customFormat="1" ht="12.75" customHeight="1">
      <c r="A13" s="65"/>
      <c r="B13" s="37"/>
      <c r="C13" s="37"/>
      <c r="D13" s="37"/>
      <c r="E13" s="37"/>
      <c r="F13" s="47"/>
      <c r="G13" s="37"/>
      <c r="H13" s="59"/>
    </row>
    <row r="14" spans="1:8" s="132" customFormat="1" ht="13.5">
      <c r="A14" s="348" t="s">
        <v>411</v>
      </c>
      <c r="B14" s="349"/>
      <c r="C14" s="349"/>
      <c r="D14" s="349"/>
      <c r="E14" s="349"/>
      <c r="F14" s="349"/>
      <c r="G14" s="349"/>
      <c r="H14" s="350"/>
    </row>
    <row r="15" spans="1:8" s="132" customFormat="1" ht="18" customHeight="1">
      <c r="A15" s="339" t="s">
        <v>58</v>
      </c>
      <c r="B15" s="340"/>
      <c r="C15" s="340"/>
      <c r="D15" s="340"/>
      <c r="E15" s="340"/>
      <c r="F15" s="340"/>
      <c r="G15" s="340"/>
      <c r="H15" s="341"/>
    </row>
    <row r="16" spans="1:8" s="132" customFormat="1" ht="30" customHeight="1">
      <c r="A16" s="342" t="s">
        <v>59</v>
      </c>
      <c r="B16" s="343"/>
      <c r="C16" s="343"/>
      <c r="D16" s="343"/>
      <c r="E16" s="343"/>
      <c r="F16" s="343"/>
      <c r="G16" s="343"/>
      <c r="H16" s="344"/>
    </row>
    <row r="17" spans="1:8" s="132" customFormat="1" ht="30" customHeight="1">
      <c r="A17" s="342" t="s">
        <v>60</v>
      </c>
      <c r="B17" s="343"/>
      <c r="C17" s="343"/>
      <c r="D17" s="343"/>
      <c r="E17" s="343"/>
      <c r="F17" s="343"/>
      <c r="G17" s="343"/>
      <c r="H17" s="344"/>
    </row>
    <row r="18" spans="1:8" s="132" customFormat="1" ht="30" customHeight="1">
      <c r="A18" s="342" t="s">
        <v>31</v>
      </c>
      <c r="B18" s="343"/>
      <c r="C18" s="343"/>
      <c r="D18" s="343"/>
      <c r="E18" s="343"/>
      <c r="F18" s="343"/>
      <c r="G18" s="343"/>
      <c r="H18" s="344"/>
    </row>
    <row r="19" spans="1:8" s="132" customFormat="1" ht="28.5" customHeight="1">
      <c r="A19" s="342" t="s">
        <v>61</v>
      </c>
      <c r="B19" s="343"/>
      <c r="C19" s="343"/>
      <c r="D19" s="343"/>
      <c r="E19" s="343"/>
      <c r="F19" s="343"/>
      <c r="G19" s="343"/>
      <c r="H19" s="344"/>
    </row>
    <row r="20" spans="1:8" ht="18" customHeight="1" thickBot="1">
      <c r="A20" s="345"/>
      <c r="B20" s="346"/>
      <c r="C20" s="346"/>
      <c r="D20" s="346"/>
      <c r="E20" s="346"/>
      <c r="F20" s="346"/>
      <c r="G20" s="346"/>
      <c r="H20" s="347"/>
    </row>
    <row r="21" ht="12.75" customHeight="1" thickTop="1"/>
  </sheetData>
  <sheetProtection/>
  <mergeCells count="10">
    <mergeCell ref="A1:H1"/>
    <mergeCell ref="A15:H15"/>
    <mergeCell ref="A16:H16"/>
    <mergeCell ref="A17:H17"/>
    <mergeCell ref="A20:H20"/>
    <mergeCell ref="A14:H14"/>
    <mergeCell ref="A4:H4"/>
    <mergeCell ref="A2:H2"/>
    <mergeCell ref="A18:H18"/>
    <mergeCell ref="A19:H19"/>
  </mergeCells>
  <hyperlinks>
    <hyperlink ref="D6" r:id="rId1" display="ejemplo@diariodeunanovia.com"/>
    <hyperlink ref="E6" r:id="rId2" display="www.diariodeunanovia.com"/>
    <hyperlink ref="D7" r:id="rId3" display="ejemplo@diariodeunanovia.com"/>
    <hyperlink ref="E7" r:id="rId4" display="www.diariodeunanovia.com"/>
    <hyperlink ref="D10" r:id="rId5" display="ejemplo@diariodeunanovia.com"/>
    <hyperlink ref="D11" r:id="rId6" display="ejemplo@diariodeunanovia.com"/>
    <hyperlink ref="E10" r:id="rId7" display="www.diariodeunanovia.com"/>
    <hyperlink ref="E11" r:id="rId8" display="www.diariodeunanovia.com"/>
  </hyperlinks>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T54"/>
  <sheetViews>
    <sheetView workbookViewId="0" topLeftCell="A15">
      <selection activeCell="A2" sqref="A2:D2"/>
    </sheetView>
  </sheetViews>
  <sheetFormatPr defaultColWidth="17.125" defaultRowHeight="12.75" customHeight="1"/>
  <cols>
    <col min="1" max="1" width="26.875" style="1" customWidth="1"/>
    <col min="2" max="2" width="20.375" style="1" customWidth="1"/>
    <col min="3" max="3" width="17.125" style="1" customWidth="1"/>
    <col min="4" max="4" width="37.375" style="1" customWidth="1"/>
    <col min="5" max="20" width="17.125" style="1" customWidth="1"/>
    <col min="21" max="16384" width="17.125" style="1" customWidth="1"/>
  </cols>
  <sheetData>
    <row r="1" spans="1:20" ht="27.75" thickTop="1">
      <c r="A1" s="363" t="s">
        <v>476</v>
      </c>
      <c r="B1" s="605"/>
      <c r="C1" s="605"/>
      <c r="D1" s="606"/>
      <c r="E1" s="4"/>
      <c r="F1" s="4"/>
      <c r="G1" s="4"/>
      <c r="H1" s="4"/>
      <c r="I1" s="4"/>
      <c r="J1" s="4"/>
      <c r="K1" s="4"/>
      <c r="L1" s="4"/>
      <c r="M1" s="4"/>
      <c r="N1" s="4"/>
      <c r="O1" s="4"/>
      <c r="P1" s="4"/>
      <c r="Q1" s="4"/>
      <c r="R1" s="4"/>
      <c r="S1" s="4"/>
      <c r="T1" s="4"/>
    </row>
    <row r="2" spans="1:20" ht="45.75" customHeight="1">
      <c r="A2" s="795" t="s">
        <v>477</v>
      </c>
      <c r="B2" s="796"/>
      <c r="C2" s="796"/>
      <c r="D2" s="797"/>
      <c r="E2" s="6"/>
      <c r="F2" s="6"/>
      <c r="G2" s="6"/>
      <c r="H2" s="6"/>
      <c r="I2" s="6"/>
      <c r="J2" s="6"/>
      <c r="K2" s="6"/>
      <c r="L2" s="6"/>
      <c r="M2" s="6"/>
      <c r="N2" s="6"/>
      <c r="O2" s="6"/>
      <c r="P2" s="6"/>
      <c r="Q2" s="6"/>
      <c r="R2" s="6"/>
      <c r="S2" s="6"/>
      <c r="T2" s="6"/>
    </row>
    <row r="3" spans="1:20" ht="15">
      <c r="A3" s="717"/>
      <c r="B3" s="509" t="s">
        <v>487</v>
      </c>
      <c r="C3" s="509" t="s">
        <v>486</v>
      </c>
      <c r="D3" s="718" t="s">
        <v>141</v>
      </c>
      <c r="E3" s="7"/>
      <c r="F3" s="7"/>
      <c r="G3" s="7"/>
      <c r="H3" s="7"/>
      <c r="I3" s="7"/>
      <c r="J3" s="7"/>
      <c r="K3" s="7"/>
      <c r="L3" s="7"/>
      <c r="M3" s="7"/>
      <c r="N3" s="7"/>
      <c r="O3" s="7"/>
      <c r="P3" s="7"/>
      <c r="Q3" s="7"/>
      <c r="R3" s="7"/>
      <c r="S3" s="7"/>
      <c r="T3" s="7"/>
    </row>
    <row r="4" spans="1:4" ht="15">
      <c r="A4" s="719" t="s">
        <v>478</v>
      </c>
      <c r="B4" s="69" t="s">
        <v>481</v>
      </c>
      <c r="C4" s="69" t="s">
        <v>77</v>
      </c>
      <c r="D4" s="720" t="s">
        <v>488</v>
      </c>
    </row>
    <row r="5" spans="1:4" ht="15">
      <c r="A5" s="719" t="s">
        <v>55</v>
      </c>
      <c r="B5" s="69" t="s">
        <v>482</v>
      </c>
      <c r="C5" s="37"/>
      <c r="D5" s="693"/>
    </row>
    <row r="6" spans="1:4" ht="15">
      <c r="A6" s="719" t="s">
        <v>479</v>
      </c>
      <c r="B6" s="69" t="s">
        <v>483</v>
      </c>
      <c r="C6" s="69" t="s">
        <v>78</v>
      </c>
      <c r="D6" s="720"/>
    </row>
    <row r="7" spans="1:4" ht="15">
      <c r="A7" s="719" t="s">
        <v>480</v>
      </c>
      <c r="B7" s="69" t="s">
        <v>484</v>
      </c>
      <c r="C7" s="69" t="s">
        <v>485</v>
      </c>
      <c r="D7" s="693"/>
    </row>
    <row r="8" spans="1:4" ht="15">
      <c r="A8" s="719" t="s">
        <v>489</v>
      </c>
      <c r="B8" s="69" t="s">
        <v>79</v>
      </c>
      <c r="C8" s="69" t="s">
        <v>80</v>
      </c>
      <c r="D8" s="693"/>
    </row>
    <row r="9" spans="1:4" ht="15">
      <c r="A9" s="719" t="s">
        <v>490</v>
      </c>
      <c r="B9" s="69" t="s">
        <v>81</v>
      </c>
      <c r="C9" s="69" t="s">
        <v>82</v>
      </c>
      <c r="D9" s="693"/>
    </row>
    <row r="10" spans="1:4" ht="25.5">
      <c r="A10" s="719" t="s">
        <v>491</v>
      </c>
      <c r="B10" s="69" t="s">
        <v>83</v>
      </c>
      <c r="C10" s="69" t="s">
        <v>84</v>
      </c>
      <c r="D10" s="693"/>
    </row>
    <row r="11" spans="1:4" ht="15">
      <c r="A11" s="719" t="s">
        <v>492</v>
      </c>
      <c r="B11" s="69" t="s">
        <v>77</v>
      </c>
      <c r="C11" s="37"/>
      <c r="D11" s="720" t="s">
        <v>493</v>
      </c>
    </row>
    <row r="12" spans="1:4" ht="39">
      <c r="A12" s="719" t="s">
        <v>494</v>
      </c>
      <c r="B12" s="69" t="s">
        <v>77</v>
      </c>
      <c r="C12" s="69" t="s">
        <v>77</v>
      </c>
      <c r="D12" s="720" t="s">
        <v>495</v>
      </c>
    </row>
    <row r="13" spans="1:4" ht="15">
      <c r="A13" s="721"/>
      <c r="B13" s="69" t="s">
        <v>85</v>
      </c>
      <c r="C13" s="69" t="s">
        <v>86</v>
      </c>
      <c r="D13" s="720" t="s">
        <v>87</v>
      </c>
    </row>
    <row r="14" spans="1:4" ht="15">
      <c r="A14" s="721"/>
      <c r="B14" s="69" t="s">
        <v>88</v>
      </c>
      <c r="C14" s="69" t="s">
        <v>89</v>
      </c>
      <c r="D14" s="720" t="s">
        <v>87</v>
      </c>
    </row>
    <row r="15" spans="1:4" ht="15">
      <c r="A15" s="721"/>
      <c r="B15" s="69" t="s">
        <v>90</v>
      </c>
      <c r="C15" s="69" t="s">
        <v>91</v>
      </c>
      <c r="D15" s="720" t="s">
        <v>92</v>
      </c>
    </row>
    <row r="16" spans="1:4" ht="15">
      <c r="A16" s="721"/>
      <c r="B16" s="69" t="s">
        <v>93</v>
      </c>
      <c r="C16" s="69" t="s">
        <v>94</v>
      </c>
      <c r="D16" s="720" t="s">
        <v>95</v>
      </c>
    </row>
    <row r="17" spans="1:4" ht="15">
      <c r="A17" s="721"/>
      <c r="B17" s="69" t="s">
        <v>96</v>
      </c>
      <c r="C17" s="69" t="s">
        <v>97</v>
      </c>
      <c r="D17" s="720" t="s">
        <v>95</v>
      </c>
    </row>
    <row r="18" spans="1:4" ht="15">
      <c r="A18" s="721"/>
      <c r="B18" s="69" t="s">
        <v>98</v>
      </c>
      <c r="C18" s="69" t="s">
        <v>99</v>
      </c>
      <c r="D18" s="720" t="s">
        <v>95</v>
      </c>
    </row>
    <row r="19" spans="1:4" ht="15">
      <c r="A19" s="721"/>
      <c r="B19" s="69" t="s">
        <v>100</v>
      </c>
      <c r="C19" s="69" t="s">
        <v>101</v>
      </c>
      <c r="D19" s="720" t="s">
        <v>95</v>
      </c>
    </row>
    <row r="20" spans="1:4" ht="15">
      <c r="A20" s="721"/>
      <c r="B20" s="69" t="s">
        <v>102</v>
      </c>
      <c r="C20" s="69" t="s">
        <v>103</v>
      </c>
      <c r="D20" s="720" t="s">
        <v>95</v>
      </c>
    </row>
    <row r="21" spans="1:4" ht="15">
      <c r="A21" s="721"/>
      <c r="B21" s="69" t="s">
        <v>104</v>
      </c>
      <c r="C21" s="69" t="s">
        <v>105</v>
      </c>
      <c r="D21" s="693"/>
    </row>
    <row r="22" spans="1:4" ht="25.5">
      <c r="A22" s="721"/>
      <c r="B22" s="69" t="s">
        <v>106</v>
      </c>
      <c r="C22" s="69" t="s">
        <v>107</v>
      </c>
      <c r="D22" s="720" t="s">
        <v>108</v>
      </c>
    </row>
    <row r="23" spans="1:4" ht="25.5">
      <c r="A23" s="721"/>
      <c r="B23" s="69" t="s">
        <v>109</v>
      </c>
      <c r="C23" s="69" t="s">
        <v>110</v>
      </c>
      <c r="D23" s="720" t="s">
        <v>111</v>
      </c>
    </row>
    <row r="24" spans="1:4" ht="15">
      <c r="A24" s="721"/>
      <c r="B24" s="69" t="s">
        <v>112</v>
      </c>
      <c r="C24" s="69" t="s">
        <v>82</v>
      </c>
      <c r="D24" s="693"/>
    </row>
    <row r="25" spans="1:4" ht="15">
      <c r="A25" s="721"/>
      <c r="B25" s="69" t="s">
        <v>113</v>
      </c>
      <c r="C25" s="69" t="s">
        <v>114</v>
      </c>
      <c r="D25" s="693"/>
    </row>
    <row r="26" spans="1:4" ht="12.75" customHeight="1">
      <c r="A26" s="721"/>
      <c r="B26" s="37"/>
      <c r="C26" s="37"/>
      <c r="D26" s="693"/>
    </row>
    <row r="27" spans="1:4" ht="15">
      <c r="A27" s="722" t="s">
        <v>496</v>
      </c>
      <c r="B27" s="723"/>
      <c r="C27" s="723"/>
      <c r="D27" s="724"/>
    </row>
    <row r="28" spans="1:4" s="129" customFormat="1" ht="222" customHeight="1">
      <c r="A28" s="725" t="s">
        <v>32</v>
      </c>
      <c r="B28" s="726"/>
      <c r="C28" s="726"/>
      <c r="D28" s="727"/>
    </row>
    <row r="29" spans="1:4" ht="15.75" thickBot="1">
      <c r="A29" s="728" t="s">
        <v>605</v>
      </c>
      <c r="B29" s="729"/>
      <c r="C29" s="729"/>
      <c r="D29" s="730"/>
    </row>
    <row r="30" spans="1:4" ht="12.75" customHeight="1" thickTop="1">
      <c r="A30" s="71"/>
      <c r="B30" s="71"/>
      <c r="C30" s="71"/>
      <c r="D30" s="71"/>
    </row>
    <row r="31" spans="1:4" ht="12.75" customHeight="1">
      <c r="A31" s="71"/>
      <c r="B31" s="71"/>
      <c r="C31" s="71"/>
      <c r="D31" s="71"/>
    </row>
    <row r="32" spans="1:4" ht="12.75" customHeight="1">
      <c r="A32" s="71"/>
      <c r="B32" s="71"/>
      <c r="C32" s="71"/>
      <c r="D32" s="71"/>
    </row>
    <row r="33" spans="1:4" ht="12.75" customHeight="1">
      <c r="A33" s="71"/>
      <c r="B33" s="71"/>
      <c r="C33" s="71"/>
      <c r="D33" s="71"/>
    </row>
    <row r="34" spans="1:4" ht="12.75" customHeight="1">
      <c r="A34" s="71"/>
      <c r="B34" s="71"/>
      <c r="C34" s="71"/>
      <c r="D34" s="71"/>
    </row>
    <row r="35" spans="1:4" ht="12.75" customHeight="1">
      <c r="A35" s="71"/>
      <c r="B35" s="71"/>
      <c r="C35" s="71"/>
      <c r="D35" s="71"/>
    </row>
    <row r="36" spans="1:4" ht="12.75" customHeight="1">
      <c r="A36" s="71"/>
      <c r="B36" s="71"/>
      <c r="C36" s="71"/>
      <c r="D36" s="71"/>
    </row>
    <row r="37" spans="1:4" ht="12.75" customHeight="1">
      <c r="A37" s="71"/>
      <c r="B37" s="71"/>
      <c r="C37" s="71"/>
      <c r="D37" s="71"/>
    </row>
    <row r="38" spans="1:4" ht="12.75" customHeight="1">
      <c r="A38" s="71"/>
      <c r="B38" s="71"/>
      <c r="C38" s="71"/>
      <c r="D38" s="71"/>
    </row>
    <row r="39" spans="1:4" ht="12.75" customHeight="1">
      <c r="A39" s="71"/>
      <c r="B39" s="71"/>
      <c r="C39" s="71"/>
      <c r="D39" s="71"/>
    </row>
    <row r="40" spans="1:4" ht="12.75" customHeight="1">
      <c r="A40" s="71"/>
      <c r="B40" s="71"/>
      <c r="C40" s="71"/>
      <c r="D40" s="71"/>
    </row>
    <row r="41" spans="1:4" ht="12.75" customHeight="1">
      <c r="A41" s="71"/>
      <c r="B41" s="71"/>
      <c r="C41" s="71"/>
      <c r="D41" s="71"/>
    </row>
    <row r="42" spans="1:4" ht="12.75" customHeight="1">
      <c r="A42" s="71"/>
      <c r="B42" s="71"/>
      <c r="C42" s="71"/>
      <c r="D42" s="71"/>
    </row>
    <row r="43" spans="1:4" ht="12.75" customHeight="1">
      <c r="A43" s="71"/>
      <c r="B43" s="71"/>
      <c r="C43" s="71"/>
      <c r="D43" s="71"/>
    </row>
    <row r="44" spans="1:4" ht="12.75" customHeight="1">
      <c r="A44" s="71"/>
      <c r="B44" s="71"/>
      <c r="C44" s="71"/>
      <c r="D44" s="71"/>
    </row>
    <row r="45" spans="1:4" ht="12.75" customHeight="1">
      <c r="A45" s="71"/>
      <c r="B45" s="71"/>
      <c r="C45" s="71"/>
      <c r="D45" s="71"/>
    </row>
    <row r="46" spans="1:4" ht="12.75" customHeight="1">
      <c r="A46" s="71"/>
      <c r="B46" s="71"/>
      <c r="C46" s="71"/>
      <c r="D46" s="71"/>
    </row>
    <row r="47" spans="1:4" ht="12.75" customHeight="1">
      <c r="A47" s="71"/>
      <c r="B47" s="71"/>
      <c r="C47" s="71"/>
      <c r="D47" s="71"/>
    </row>
    <row r="48" spans="1:4" ht="12.75" customHeight="1">
      <c r="A48" s="71"/>
      <c r="B48" s="71"/>
      <c r="C48" s="71"/>
      <c r="D48" s="71"/>
    </row>
    <row r="49" spans="1:4" ht="12.75" customHeight="1">
      <c r="A49" s="71"/>
      <c r="B49" s="71"/>
      <c r="C49" s="71"/>
      <c r="D49" s="71"/>
    </row>
    <row r="50" spans="1:4" ht="12.75" customHeight="1">
      <c r="A50" s="71"/>
      <c r="B50" s="71"/>
      <c r="C50" s="71"/>
      <c r="D50" s="71"/>
    </row>
    <row r="51" spans="1:4" ht="12.75" customHeight="1">
      <c r="A51" s="71"/>
      <c r="B51" s="71"/>
      <c r="C51" s="71"/>
      <c r="D51" s="71"/>
    </row>
    <row r="52" spans="1:4" ht="12.75" customHeight="1">
      <c r="A52" s="71"/>
      <c r="B52" s="71"/>
      <c r="C52" s="71"/>
      <c r="D52" s="71"/>
    </row>
    <row r="53" spans="1:4" ht="12.75" customHeight="1">
      <c r="A53" s="71"/>
      <c r="B53" s="71"/>
      <c r="C53" s="71"/>
      <c r="D53" s="71"/>
    </row>
    <row r="54" spans="1:4" ht="12.75" customHeight="1">
      <c r="A54" s="71"/>
      <c r="B54" s="71"/>
      <c r="C54" s="71"/>
      <c r="D54" s="71"/>
    </row>
  </sheetData>
  <sheetProtection/>
  <mergeCells count="5">
    <mergeCell ref="A29:D29"/>
    <mergeCell ref="A1:D1"/>
    <mergeCell ref="A2:D2"/>
    <mergeCell ref="A27:D27"/>
    <mergeCell ref="A28:D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D15"/>
  <sheetViews>
    <sheetView workbookViewId="0" topLeftCell="A1">
      <selection activeCell="D16" sqref="D16"/>
    </sheetView>
  </sheetViews>
  <sheetFormatPr defaultColWidth="17.125" defaultRowHeight="12.75" customHeight="1"/>
  <cols>
    <col min="1" max="1" width="22.625" style="1" customWidth="1"/>
    <col min="2" max="20" width="17.125" style="1" customWidth="1"/>
    <col min="21" max="16384" width="17.125" style="1" customWidth="1"/>
  </cols>
  <sheetData>
    <row r="1" spans="1:4" ht="36" customHeight="1" thickTop="1">
      <c r="A1" s="738" t="s">
        <v>115</v>
      </c>
      <c r="B1" s="739"/>
      <c r="C1" s="260"/>
      <c r="D1" s="260"/>
    </row>
    <row r="2" spans="1:4" ht="75" customHeight="1" thickBot="1">
      <c r="A2" s="793" t="s">
        <v>497</v>
      </c>
      <c r="B2" s="794"/>
      <c r="C2" s="261"/>
      <c r="D2" s="261"/>
    </row>
    <row r="3" spans="1:2" ht="25.5">
      <c r="A3" s="740" t="s">
        <v>499</v>
      </c>
      <c r="B3" s="741" t="s">
        <v>498</v>
      </c>
    </row>
    <row r="4" spans="1:2" ht="12.75" customHeight="1">
      <c r="A4" s="742" t="s">
        <v>33</v>
      </c>
      <c r="B4" s="743" t="s">
        <v>34</v>
      </c>
    </row>
    <row r="5" spans="1:2" ht="12.75" customHeight="1">
      <c r="A5" s="410"/>
      <c r="B5" s="411"/>
    </row>
    <row r="6" spans="1:2" ht="12.75" customHeight="1">
      <c r="A6" s="410"/>
      <c r="B6" s="411"/>
    </row>
    <row r="7" spans="1:2" ht="12.75" customHeight="1">
      <c r="A7" s="410"/>
      <c r="B7" s="411"/>
    </row>
    <row r="8" spans="1:2" ht="12.75" customHeight="1">
      <c r="A8" s="410"/>
      <c r="B8" s="411"/>
    </row>
    <row r="9" spans="1:2" ht="12.75" customHeight="1">
      <c r="A9" s="410"/>
      <c r="B9" s="411"/>
    </row>
    <row r="10" spans="1:2" ht="12.75" customHeight="1">
      <c r="A10" s="410"/>
      <c r="B10" s="411"/>
    </row>
    <row r="11" spans="1:2" ht="12.75" customHeight="1">
      <c r="A11" s="410"/>
      <c r="B11" s="411"/>
    </row>
    <row r="12" spans="1:2" ht="12.75" customHeight="1">
      <c r="A12" s="410"/>
      <c r="B12" s="411"/>
    </row>
    <row r="13" spans="1:2" ht="12.75" customHeight="1">
      <c r="A13" s="410"/>
      <c r="B13" s="411"/>
    </row>
    <row r="14" spans="1:2" ht="12.75" customHeight="1">
      <c r="A14" s="410"/>
      <c r="B14" s="411"/>
    </row>
    <row r="15" spans="1:2" ht="12.75" customHeight="1" thickBot="1">
      <c r="A15" s="744"/>
      <c r="B15" s="745"/>
    </row>
    <row r="16" ht="12.75" customHeight="1" thickTop="1"/>
  </sheetData>
  <sheetProtection/>
  <mergeCells count="2">
    <mergeCell ref="A2:B2"/>
    <mergeCell ref="A1:B1"/>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O15"/>
  <sheetViews>
    <sheetView workbookViewId="0" topLeftCell="A1">
      <selection activeCell="A14" sqref="A14:F14"/>
    </sheetView>
  </sheetViews>
  <sheetFormatPr defaultColWidth="17.125" defaultRowHeight="12.75" customHeight="1"/>
  <cols>
    <col min="1" max="1" width="18.375" style="1" bestFit="1" customWidth="1"/>
    <col min="2" max="2" width="8.00390625" style="1" bestFit="1" customWidth="1"/>
    <col min="3" max="3" width="30.625" style="1" bestFit="1" customWidth="1"/>
    <col min="4" max="4" width="15.00390625" style="1" bestFit="1" customWidth="1"/>
    <col min="5" max="5" width="17.625" style="1" customWidth="1"/>
    <col min="6" max="6" width="14.625" style="1" customWidth="1"/>
    <col min="7" max="7" width="10.00390625" style="1" customWidth="1"/>
    <col min="8" max="8" width="10.125" style="1" customWidth="1"/>
    <col min="9" max="9" width="11.625" style="1" bestFit="1" customWidth="1"/>
    <col min="10" max="10" width="9.50390625" style="1" customWidth="1"/>
    <col min="11" max="11" width="5.50390625" style="1" bestFit="1" customWidth="1"/>
    <col min="12" max="12" width="15.00390625" style="1" customWidth="1"/>
    <col min="13" max="13" width="13.875" style="1" customWidth="1"/>
    <col min="14" max="14" width="21.125" style="1" bestFit="1" customWidth="1"/>
    <col min="15" max="15" width="17.125" style="1" customWidth="1"/>
    <col min="16" max="16384" width="17.125" style="1" customWidth="1"/>
  </cols>
  <sheetData>
    <row r="1" spans="1:15" ht="30.75" customHeight="1" thickTop="1">
      <c r="A1" s="273" t="s">
        <v>125</v>
      </c>
      <c r="B1" s="274"/>
      <c r="C1" s="274"/>
      <c r="D1" s="274"/>
      <c r="E1" s="275"/>
      <c r="F1" s="275"/>
      <c r="G1" s="276"/>
      <c r="H1" s="276"/>
      <c r="I1" s="276"/>
      <c r="J1" s="276"/>
      <c r="K1" s="35"/>
      <c r="L1" s="35"/>
      <c r="M1" s="35"/>
      <c r="N1" s="35"/>
      <c r="O1" s="36"/>
    </row>
    <row r="2" spans="1:15" ht="37.5" customHeight="1">
      <c r="A2" s="277" t="s">
        <v>126</v>
      </c>
      <c r="B2" s="278"/>
      <c r="C2" s="278"/>
      <c r="D2" s="278"/>
      <c r="E2" s="279"/>
      <c r="F2" s="279"/>
      <c r="G2" s="279"/>
      <c r="H2" s="279"/>
      <c r="I2" s="279"/>
      <c r="J2" s="279"/>
      <c r="K2" s="37"/>
      <c r="L2" s="37"/>
      <c r="M2" s="37"/>
      <c r="N2" s="37"/>
      <c r="O2" s="38"/>
    </row>
    <row r="3" spans="1:15" s="9" customFormat="1" ht="46.5" customHeight="1">
      <c r="A3" s="39" t="s">
        <v>129</v>
      </c>
      <c r="B3" s="16" t="s">
        <v>128</v>
      </c>
      <c r="C3" s="16" t="s">
        <v>130</v>
      </c>
      <c r="D3" s="16" t="s">
        <v>131</v>
      </c>
      <c r="E3" s="17" t="s">
        <v>132</v>
      </c>
      <c r="F3" s="17" t="s">
        <v>134</v>
      </c>
      <c r="G3" s="17" t="s">
        <v>135</v>
      </c>
      <c r="H3" s="17" t="s">
        <v>136</v>
      </c>
      <c r="I3" s="16" t="s">
        <v>328</v>
      </c>
      <c r="J3" s="16" t="s">
        <v>137</v>
      </c>
      <c r="K3" s="16" t="s">
        <v>138</v>
      </c>
      <c r="L3" s="17" t="s">
        <v>139</v>
      </c>
      <c r="M3" s="17" t="s">
        <v>143</v>
      </c>
      <c r="N3" s="40" t="s">
        <v>140</v>
      </c>
      <c r="O3" s="41" t="s">
        <v>141</v>
      </c>
    </row>
    <row r="4" spans="1:15" s="9" customFormat="1" ht="18" customHeight="1">
      <c r="A4" s="391"/>
      <c r="B4" s="392"/>
      <c r="C4" s="392"/>
      <c r="D4" s="392"/>
      <c r="E4" s="393"/>
      <c r="F4" s="393"/>
      <c r="G4" s="393"/>
      <c r="H4" s="393"/>
      <c r="I4" s="392"/>
      <c r="J4" s="392"/>
      <c r="K4" s="392"/>
      <c r="L4" s="393"/>
      <c r="M4" s="393"/>
      <c r="N4" s="394"/>
      <c r="O4" s="395"/>
    </row>
    <row r="5" spans="1:15" ht="30.75" customHeight="1">
      <c r="A5" s="42" t="s">
        <v>586</v>
      </c>
      <c r="B5" s="43" t="s">
        <v>128</v>
      </c>
      <c r="C5" s="43" t="s">
        <v>144</v>
      </c>
      <c r="D5" s="44" t="s">
        <v>142</v>
      </c>
      <c r="E5" s="45" t="s">
        <v>145</v>
      </c>
      <c r="F5" s="46" t="s">
        <v>133</v>
      </c>
      <c r="G5" s="46" t="s">
        <v>68</v>
      </c>
      <c r="H5" s="46">
        <v>3</v>
      </c>
      <c r="I5" s="46">
        <v>2</v>
      </c>
      <c r="J5" s="46">
        <v>0</v>
      </c>
      <c r="K5" s="46">
        <v>1</v>
      </c>
      <c r="L5" s="46" t="s">
        <v>133</v>
      </c>
      <c r="M5" s="46" t="s">
        <v>133</v>
      </c>
      <c r="N5" s="37"/>
      <c r="O5" s="38"/>
    </row>
    <row r="6" spans="1:15" ht="30.75" customHeight="1">
      <c r="A6" s="42"/>
      <c r="B6" s="43"/>
      <c r="C6" s="43"/>
      <c r="D6" s="43"/>
      <c r="E6" s="43"/>
      <c r="F6" s="46"/>
      <c r="G6" s="46"/>
      <c r="H6" s="46"/>
      <c r="I6" s="46"/>
      <c r="J6" s="46"/>
      <c r="K6" s="46"/>
      <c r="L6" s="46"/>
      <c r="M6" s="46"/>
      <c r="N6" s="37"/>
      <c r="O6" s="38"/>
    </row>
    <row r="7" spans="1:15" ht="30.75" customHeight="1">
      <c r="A7" s="48"/>
      <c r="B7" s="37"/>
      <c r="C7" s="37"/>
      <c r="D7" s="37"/>
      <c r="E7" s="37"/>
      <c r="F7" s="47"/>
      <c r="G7" s="47"/>
      <c r="H7" s="47"/>
      <c r="I7" s="47"/>
      <c r="J7" s="47"/>
      <c r="K7" s="47"/>
      <c r="L7" s="47"/>
      <c r="M7" s="47"/>
      <c r="N7" s="37"/>
      <c r="O7" s="38"/>
    </row>
    <row r="8" spans="1:15" ht="30.75" customHeight="1">
      <c r="A8" s="48"/>
      <c r="B8" s="37"/>
      <c r="C8" s="37"/>
      <c r="D8" s="37"/>
      <c r="E8" s="37"/>
      <c r="F8" s="47"/>
      <c r="G8" s="47"/>
      <c r="H8" s="47"/>
      <c r="I8" s="47"/>
      <c r="J8" s="47"/>
      <c r="K8" s="47"/>
      <c r="L8" s="47"/>
      <c r="M8" s="47"/>
      <c r="N8" s="37"/>
      <c r="O8" s="38"/>
    </row>
    <row r="9" spans="1:15" ht="30.75" customHeight="1" thickBot="1">
      <c r="A9" s="48"/>
      <c r="B9" s="37"/>
      <c r="C9" s="37"/>
      <c r="D9" s="37"/>
      <c r="E9" s="37"/>
      <c r="F9" s="47"/>
      <c r="G9" s="47"/>
      <c r="H9" s="47"/>
      <c r="I9" s="47"/>
      <c r="J9" s="47"/>
      <c r="K9" s="47"/>
      <c r="L9" s="47"/>
      <c r="M9" s="47"/>
      <c r="N9" s="37"/>
      <c r="O9" s="38"/>
    </row>
    <row r="10" spans="1:15" ht="30.75" customHeight="1" thickBot="1" thickTop="1">
      <c r="A10" s="280" t="s">
        <v>329</v>
      </c>
      <c r="B10" s="281"/>
      <c r="C10" s="381">
        <f>SUM(I5:I9)</f>
        <v>2</v>
      </c>
      <c r="D10" s="49"/>
      <c r="E10" s="50"/>
      <c r="F10" s="51"/>
      <c r="G10" s="51"/>
      <c r="H10" s="51"/>
      <c r="I10" s="51"/>
      <c r="J10" s="51"/>
      <c r="K10" s="51"/>
      <c r="L10" s="51"/>
      <c r="M10" s="51"/>
      <c r="N10" s="50"/>
      <c r="O10" s="382"/>
    </row>
    <row r="11" spans="1:15" ht="12.75" customHeight="1" thickBot="1" thickTop="1">
      <c r="A11" s="383"/>
      <c r="B11" s="73"/>
      <c r="C11" s="73"/>
      <c r="D11" s="73"/>
      <c r="E11" s="73"/>
      <c r="F11" s="73"/>
      <c r="G11" s="73"/>
      <c r="H11" s="73"/>
      <c r="I11" s="73"/>
      <c r="J11" s="73"/>
      <c r="K11" s="73"/>
      <c r="L11" s="73"/>
      <c r="M11" s="73"/>
      <c r="N11" s="73"/>
      <c r="O11" s="384"/>
    </row>
    <row r="12" spans="1:15" ht="16.5" customHeight="1">
      <c r="A12" s="396" t="s">
        <v>127</v>
      </c>
      <c r="B12" s="397"/>
      <c r="C12" s="397"/>
      <c r="D12" s="397"/>
      <c r="E12" s="397"/>
      <c r="F12" s="398"/>
      <c r="G12" s="73"/>
      <c r="H12" s="73"/>
      <c r="I12" s="73"/>
      <c r="J12" s="73"/>
      <c r="K12" s="73"/>
      <c r="L12" s="73"/>
      <c r="M12" s="73"/>
      <c r="N12" s="73"/>
      <c r="O12" s="384"/>
    </row>
    <row r="13" spans="1:15" ht="12.75" customHeight="1">
      <c r="A13" s="399"/>
      <c r="B13" s="400"/>
      <c r="C13" s="400"/>
      <c r="D13" s="400"/>
      <c r="E13" s="400"/>
      <c r="F13" s="401"/>
      <c r="G13" s="73"/>
      <c r="H13" s="73"/>
      <c r="I13" s="73"/>
      <c r="J13" s="73"/>
      <c r="K13" s="73"/>
      <c r="L13" s="73"/>
      <c r="M13" s="73"/>
      <c r="N13" s="73"/>
      <c r="O13" s="384"/>
    </row>
    <row r="14" spans="1:15" ht="126.75" customHeight="1">
      <c r="A14" s="402" t="s">
        <v>358</v>
      </c>
      <c r="B14" s="403"/>
      <c r="C14" s="403"/>
      <c r="D14" s="403"/>
      <c r="E14" s="403"/>
      <c r="F14" s="404"/>
      <c r="G14" s="73"/>
      <c r="H14" s="73"/>
      <c r="I14" s="73"/>
      <c r="J14" s="73"/>
      <c r="K14" s="73"/>
      <c r="L14" s="73"/>
      <c r="M14" s="73"/>
      <c r="N14" s="73"/>
      <c r="O14" s="384"/>
    </row>
    <row r="15" spans="1:15" s="72" customFormat="1" ht="30.75" customHeight="1" thickBot="1">
      <c r="A15" s="385" t="s">
        <v>36</v>
      </c>
      <c r="B15" s="386"/>
      <c r="C15" s="386"/>
      <c r="D15" s="386"/>
      <c r="E15" s="386"/>
      <c r="F15" s="387"/>
      <c r="G15" s="388"/>
      <c r="H15" s="388"/>
      <c r="I15" s="388"/>
      <c r="J15" s="388"/>
      <c r="K15" s="389"/>
      <c r="L15" s="389"/>
      <c r="M15" s="389"/>
      <c r="N15" s="389"/>
      <c r="O15" s="390"/>
    </row>
    <row r="16" ht="12.75" customHeight="1" thickTop="1"/>
  </sheetData>
  <sheetProtection/>
  <mergeCells count="7">
    <mergeCell ref="A15:F15"/>
    <mergeCell ref="A1:J1"/>
    <mergeCell ref="A2:J2"/>
    <mergeCell ref="A10:B10"/>
    <mergeCell ref="A12:F12"/>
    <mergeCell ref="A13:F13"/>
    <mergeCell ref="A14:F14"/>
  </mergeCells>
  <hyperlinks>
    <hyperlink ref="D5" r:id="rId1" display="juan@gmail.com"/>
  </hyperlink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N20"/>
  <sheetViews>
    <sheetView workbookViewId="0" topLeftCell="A1">
      <selection activeCell="N9" sqref="N9"/>
    </sheetView>
  </sheetViews>
  <sheetFormatPr defaultColWidth="17.125" defaultRowHeight="40.5" customHeight="1"/>
  <cols>
    <col min="1" max="1" width="35.625" style="1" bestFit="1" customWidth="1"/>
    <col min="2" max="12" width="10.375" style="1" customWidth="1"/>
    <col min="13" max="13" width="10.125" style="1" customWidth="1"/>
    <col min="14" max="14" width="17.125" style="1" customWidth="1"/>
    <col min="15" max="16384" width="17.125" style="1" customWidth="1"/>
  </cols>
  <sheetData>
    <row r="1" spans="1:14" ht="40.5" customHeight="1" thickTop="1">
      <c r="A1" s="746" t="s">
        <v>35</v>
      </c>
      <c r="B1" s="747"/>
      <c r="C1" s="747"/>
      <c r="D1" s="747"/>
      <c r="E1" s="747"/>
      <c r="F1" s="747"/>
      <c r="G1" s="747"/>
      <c r="H1" s="747"/>
      <c r="I1" s="747"/>
      <c r="J1" s="747"/>
      <c r="K1" s="747"/>
      <c r="L1" s="747"/>
      <c r="M1" s="748"/>
      <c r="N1" s="4"/>
    </row>
    <row r="2" spans="1:14" ht="40.5" customHeight="1">
      <c r="A2" s="475" t="s">
        <v>500</v>
      </c>
      <c r="B2" s="317"/>
      <c r="C2" s="317"/>
      <c r="D2" s="317"/>
      <c r="E2" s="317"/>
      <c r="F2" s="317"/>
      <c r="G2" s="317"/>
      <c r="H2" s="317"/>
      <c r="I2" s="317"/>
      <c r="J2" s="317"/>
      <c r="K2" s="317"/>
      <c r="L2" s="317"/>
      <c r="M2" s="476"/>
      <c r="N2" s="6"/>
    </row>
    <row r="3" spans="1:14" s="72" customFormat="1" ht="40.5" customHeight="1">
      <c r="A3" s="770" t="s">
        <v>501</v>
      </c>
      <c r="B3" s="749" t="s">
        <v>414</v>
      </c>
      <c r="C3" s="749" t="s">
        <v>415</v>
      </c>
      <c r="D3" s="749" t="s">
        <v>416</v>
      </c>
      <c r="E3" s="749" t="s">
        <v>417</v>
      </c>
      <c r="F3" s="749" t="s">
        <v>418</v>
      </c>
      <c r="G3" s="749" t="s">
        <v>419</v>
      </c>
      <c r="H3" s="749" t="s">
        <v>420</v>
      </c>
      <c r="I3" s="749" t="s">
        <v>421</v>
      </c>
      <c r="J3" s="749" t="s">
        <v>422</v>
      </c>
      <c r="K3" s="749" t="s">
        <v>423</v>
      </c>
      <c r="L3" s="749" t="s">
        <v>424</v>
      </c>
      <c r="M3" s="750" t="s">
        <v>425</v>
      </c>
      <c r="N3" s="68"/>
    </row>
    <row r="4" spans="1:13" s="72" customFormat="1" ht="40.5" customHeight="1">
      <c r="A4" s="751" t="s">
        <v>502</v>
      </c>
      <c r="B4" s="752" t="s">
        <v>513</v>
      </c>
      <c r="C4" s="752" t="s">
        <v>513</v>
      </c>
      <c r="D4" s="752" t="s">
        <v>513</v>
      </c>
      <c r="E4" s="752" t="s">
        <v>514</v>
      </c>
      <c r="F4" s="752" t="s">
        <v>514</v>
      </c>
      <c r="G4" s="752" t="s">
        <v>514</v>
      </c>
      <c r="H4" s="752" t="s">
        <v>514</v>
      </c>
      <c r="I4" s="752" t="s">
        <v>514</v>
      </c>
      <c r="J4" s="752" t="s">
        <v>514</v>
      </c>
      <c r="K4" s="752" t="s">
        <v>514</v>
      </c>
      <c r="L4" s="752" t="s">
        <v>514</v>
      </c>
      <c r="M4" s="753" t="s">
        <v>514</v>
      </c>
    </row>
    <row r="5" spans="1:13" s="72" customFormat="1" ht="40.5" customHeight="1">
      <c r="A5" s="751" t="s">
        <v>503</v>
      </c>
      <c r="B5" s="752" t="s">
        <v>513</v>
      </c>
      <c r="C5" s="752" t="s">
        <v>513</v>
      </c>
      <c r="D5" s="752" t="s">
        <v>513</v>
      </c>
      <c r="E5" s="752" t="s">
        <v>514</v>
      </c>
      <c r="F5" s="752" t="s">
        <v>514</v>
      </c>
      <c r="G5" s="752" t="s">
        <v>514</v>
      </c>
      <c r="H5" s="752" t="s">
        <v>514</v>
      </c>
      <c r="I5" s="752" t="s">
        <v>514</v>
      </c>
      <c r="J5" s="752" t="s">
        <v>514</v>
      </c>
      <c r="K5" s="752" t="s">
        <v>514</v>
      </c>
      <c r="L5" s="752" t="s">
        <v>514</v>
      </c>
      <c r="M5" s="753" t="s">
        <v>514</v>
      </c>
    </row>
    <row r="6" spans="1:13" s="72" customFormat="1" ht="40.5" customHeight="1">
      <c r="A6" s="751" t="s">
        <v>504</v>
      </c>
      <c r="B6" s="752" t="s">
        <v>513</v>
      </c>
      <c r="C6" s="752" t="s">
        <v>513</v>
      </c>
      <c r="D6" s="752" t="s">
        <v>513</v>
      </c>
      <c r="E6" s="752" t="s">
        <v>514</v>
      </c>
      <c r="F6" s="752" t="s">
        <v>514</v>
      </c>
      <c r="G6" s="752" t="s">
        <v>514</v>
      </c>
      <c r="H6" s="752" t="s">
        <v>514</v>
      </c>
      <c r="I6" s="752" t="s">
        <v>514</v>
      </c>
      <c r="J6" s="752" t="s">
        <v>514</v>
      </c>
      <c r="K6" s="752" t="s">
        <v>514</v>
      </c>
      <c r="L6" s="752" t="s">
        <v>514</v>
      </c>
      <c r="M6" s="753" t="s">
        <v>514</v>
      </c>
    </row>
    <row r="7" spans="1:13" s="72" customFormat="1" ht="40.5" customHeight="1">
      <c r="A7" s="751" t="s">
        <v>505</v>
      </c>
      <c r="B7" s="752" t="s">
        <v>513</v>
      </c>
      <c r="C7" s="752" t="s">
        <v>513</v>
      </c>
      <c r="D7" s="752" t="s">
        <v>513</v>
      </c>
      <c r="E7" s="752" t="s">
        <v>514</v>
      </c>
      <c r="F7" s="752" t="s">
        <v>514</v>
      </c>
      <c r="G7" s="752" t="s">
        <v>514</v>
      </c>
      <c r="H7" s="752" t="s">
        <v>514</v>
      </c>
      <c r="I7" s="752" t="s">
        <v>514</v>
      </c>
      <c r="J7" s="752" t="s">
        <v>514</v>
      </c>
      <c r="K7" s="752" t="s">
        <v>514</v>
      </c>
      <c r="L7" s="752" t="s">
        <v>514</v>
      </c>
      <c r="M7" s="753" t="s">
        <v>514</v>
      </c>
    </row>
    <row r="8" spans="1:13" s="72" customFormat="1" ht="40.5" customHeight="1">
      <c r="A8" s="751" t="s">
        <v>508</v>
      </c>
      <c r="B8" s="752" t="s">
        <v>513</v>
      </c>
      <c r="C8" s="752" t="s">
        <v>513</v>
      </c>
      <c r="D8" s="752" t="s">
        <v>513</v>
      </c>
      <c r="E8" s="752" t="s">
        <v>514</v>
      </c>
      <c r="F8" s="752" t="s">
        <v>514</v>
      </c>
      <c r="G8" s="752" t="s">
        <v>514</v>
      </c>
      <c r="H8" s="752" t="s">
        <v>514</v>
      </c>
      <c r="I8" s="752" t="s">
        <v>514</v>
      </c>
      <c r="J8" s="752" t="s">
        <v>514</v>
      </c>
      <c r="K8" s="752" t="s">
        <v>514</v>
      </c>
      <c r="L8" s="752" t="s">
        <v>514</v>
      </c>
      <c r="M8" s="753" t="s">
        <v>514</v>
      </c>
    </row>
    <row r="9" spans="1:13" s="72" customFormat="1" ht="40.5" customHeight="1">
      <c r="A9" s="751" t="s">
        <v>509</v>
      </c>
      <c r="B9" s="752" t="s">
        <v>513</v>
      </c>
      <c r="C9" s="752" t="s">
        <v>513</v>
      </c>
      <c r="D9" s="752" t="s">
        <v>513</v>
      </c>
      <c r="E9" s="752" t="s">
        <v>514</v>
      </c>
      <c r="F9" s="752" t="s">
        <v>514</v>
      </c>
      <c r="G9" s="752" t="s">
        <v>514</v>
      </c>
      <c r="H9" s="752" t="s">
        <v>514</v>
      </c>
      <c r="I9" s="752" t="s">
        <v>514</v>
      </c>
      <c r="J9" s="752" t="s">
        <v>514</v>
      </c>
      <c r="K9" s="752" t="s">
        <v>514</v>
      </c>
      <c r="L9" s="752" t="s">
        <v>514</v>
      </c>
      <c r="M9" s="753" t="s">
        <v>514</v>
      </c>
    </row>
    <row r="10" spans="1:13" s="72" customFormat="1" ht="40.5" customHeight="1">
      <c r="A10" s="751" t="s">
        <v>506</v>
      </c>
      <c r="B10" s="752" t="s">
        <v>514</v>
      </c>
      <c r="C10" s="752" t="s">
        <v>514</v>
      </c>
      <c r="D10" s="752" t="s">
        <v>514</v>
      </c>
      <c r="E10" s="752" t="s">
        <v>514</v>
      </c>
      <c r="F10" s="752" t="s">
        <v>514</v>
      </c>
      <c r="G10" s="752" t="s">
        <v>514</v>
      </c>
      <c r="H10" s="752" t="s">
        <v>514</v>
      </c>
      <c r="I10" s="752" t="s">
        <v>514</v>
      </c>
      <c r="J10" s="752" t="s">
        <v>514</v>
      </c>
      <c r="K10" s="752" t="s">
        <v>514</v>
      </c>
      <c r="L10" s="752" t="s">
        <v>514</v>
      </c>
      <c r="M10" s="753" t="s">
        <v>514</v>
      </c>
    </row>
    <row r="11" spans="1:13" s="72" customFormat="1" ht="40.5" customHeight="1">
      <c r="A11" s="751" t="s">
        <v>507</v>
      </c>
      <c r="B11" s="752" t="s">
        <v>514</v>
      </c>
      <c r="C11" s="752" t="s">
        <v>514</v>
      </c>
      <c r="D11" s="752" t="s">
        <v>514</v>
      </c>
      <c r="E11" s="752" t="s">
        <v>514</v>
      </c>
      <c r="F11" s="752" t="s">
        <v>514</v>
      </c>
      <c r="G11" s="752" t="s">
        <v>514</v>
      </c>
      <c r="H11" s="752" t="s">
        <v>514</v>
      </c>
      <c r="I11" s="752" t="s">
        <v>514</v>
      </c>
      <c r="J11" s="752" t="s">
        <v>514</v>
      </c>
      <c r="K11" s="752" t="s">
        <v>514</v>
      </c>
      <c r="L11" s="752" t="s">
        <v>514</v>
      </c>
      <c r="M11" s="753" t="s">
        <v>514</v>
      </c>
    </row>
    <row r="12" spans="1:13" s="72" customFormat="1" ht="40.5" customHeight="1">
      <c r="A12" s="742" t="s">
        <v>510</v>
      </c>
      <c r="B12" s="752" t="s">
        <v>514</v>
      </c>
      <c r="C12" s="752" t="s">
        <v>514</v>
      </c>
      <c r="D12" s="752" t="s">
        <v>514</v>
      </c>
      <c r="E12" s="752" t="s">
        <v>514</v>
      </c>
      <c r="F12" s="752" t="s">
        <v>514</v>
      </c>
      <c r="G12" s="752" t="s">
        <v>514</v>
      </c>
      <c r="H12" s="752" t="s">
        <v>514</v>
      </c>
      <c r="I12" s="752" t="s">
        <v>514</v>
      </c>
      <c r="J12" s="752" t="s">
        <v>514</v>
      </c>
      <c r="K12" s="752" t="s">
        <v>514</v>
      </c>
      <c r="L12" s="752" t="s">
        <v>514</v>
      </c>
      <c r="M12" s="753" t="s">
        <v>514</v>
      </c>
    </row>
    <row r="13" spans="1:13" s="72" customFormat="1" ht="40.5" customHeight="1">
      <c r="A13" s="742" t="s">
        <v>511</v>
      </c>
      <c r="B13" s="752" t="s">
        <v>514</v>
      </c>
      <c r="C13" s="752" t="s">
        <v>514</v>
      </c>
      <c r="D13" s="752" t="s">
        <v>514</v>
      </c>
      <c r="E13" s="752" t="s">
        <v>514</v>
      </c>
      <c r="F13" s="752" t="s">
        <v>514</v>
      </c>
      <c r="G13" s="752" t="s">
        <v>514</v>
      </c>
      <c r="H13" s="752" t="s">
        <v>514</v>
      </c>
      <c r="I13" s="752" t="s">
        <v>514</v>
      </c>
      <c r="J13" s="752" t="s">
        <v>514</v>
      </c>
      <c r="K13" s="752" t="s">
        <v>514</v>
      </c>
      <c r="L13" s="752" t="s">
        <v>514</v>
      </c>
      <c r="M13" s="753" t="s">
        <v>514</v>
      </c>
    </row>
    <row r="14" spans="1:13" s="72" customFormat="1" ht="40.5" customHeight="1">
      <c r="A14" s="742" t="s">
        <v>512</v>
      </c>
      <c r="B14" s="752" t="s">
        <v>514</v>
      </c>
      <c r="C14" s="752" t="s">
        <v>514</v>
      </c>
      <c r="D14" s="752" t="s">
        <v>514</v>
      </c>
      <c r="E14" s="752" t="s">
        <v>514</v>
      </c>
      <c r="F14" s="752" t="s">
        <v>514</v>
      </c>
      <c r="G14" s="752" t="s">
        <v>514</v>
      </c>
      <c r="H14" s="752" t="s">
        <v>514</v>
      </c>
      <c r="I14" s="752" t="s">
        <v>514</v>
      </c>
      <c r="J14" s="752" t="s">
        <v>514</v>
      </c>
      <c r="K14" s="752" t="s">
        <v>514</v>
      </c>
      <c r="L14" s="752" t="s">
        <v>514</v>
      </c>
      <c r="M14" s="753" t="s">
        <v>514</v>
      </c>
    </row>
    <row r="15" spans="1:13" s="72" customFormat="1" ht="40.5" customHeight="1">
      <c r="A15" s="754"/>
      <c r="B15" s="164"/>
      <c r="C15" s="164"/>
      <c r="D15" s="164"/>
      <c r="E15" s="164"/>
      <c r="F15" s="164"/>
      <c r="G15" s="164"/>
      <c r="H15" s="164"/>
      <c r="I15" s="164"/>
      <c r="J15" s="164"/>
      <c r="K15" s="164"/>
      <c r="L15" s="164"/>
      <c r="M15" s="755"/>
    </row>
    <row r="16" spans="1:13" s="72" customFormat="1" ht="40.5" customHeight="1">
      <c r="A16" s="756">
        <f aca="true" t="shared" si="0" ref="A16:M16">11-COUNTBLANK(A3:A14)</f>
        <v>11</v>
      </c>
      <c r="B16" s="165">
        <f t="shared" si="0"/>
        <v>11</v>
      </c>
      <c r="C16" s="165">
        <f t="shared" si="0"/>
        <v>11</v>
      </c>
      <c r="D16" s="165">
        <f t="shared" si="0"/>
        <v>11</v>
      </c>
      <c r="E16" s="165">
        <f t="shared" si="0"/>
        <v>11</v>
      </c>
      <c r="F16" s="165">
        <f t="shared" si="0"/>
        <v>11</v>
      </c>
      <c r="G16" s="165">
        <f t="shared" si="0"/>
        <v>11</v>
      </c>
      <c r="H16" s="165">
        <f t="shared" si="0"/>
        <v>11</v>
      </c>
      <c r="I16" s="165">
        <f t="shared" si="0"/>
        <v>11</v>
      </c>
      <c r="J16" s="165">
        <f t="shared" si="0"/>
        <v>11</v>
      </c>
      <c r="K16" s="165">
        <f t="shared" si="0"/>
        <v>11</v>
      </c>
      <c r="L16" s="165">
        <f t="shared" si="0"/>
        <v>11</v>
      </c>
      <c r="M16" s="757">
        <f t="shared" si="0"/>
        <v>11</v>
      </c>
    </row>
    <row r="17" spans="1:13" s="72" customFormat="1" ht="27.75" customHeight="1" thickBot="1">
      <c r="A17" s="766" t="s">
        <v>515</v>
      </c>
      <c r="B17" s="767">
        <f>SUM(A16:M16)</f>
        <v>143</v>
      </c>
      <c r="C17" s="768"/>
      <c r="D17" s="768"/>
      <c r="E17" s="768"/>
      <c r="F17" s="768"/>
      <c r="G17" s="768"/>
      <c r="H17" s="768"/>
      <c r="I17" s="768"/>
      <c r="J17" s="768"/>
      <c r="K17" s="768"/>
      <c r="L17" s="765" t="s">
        <v>116</v>
      </c>
      <c r="M17" s="769">
        <f>SUM(A16:M16)</f>
        <v>143</v>
      </c>
    </row>
    <row r="18" spans="1:13" s="108" customFormat="1" ht="27.75" customHeight="1">
      <c r="A18" s="495" t="s">
        <v>516</v>
      </c>
      <c r="B18" s="307"/>
      <c r="C18" s="307"/>
      <c r="D18" s="307"/>
      <c r="E18" s="307"/>
      <c r="F18" s="307"/>
      <c r="G18" s="307"/>
      <c r="H18" s="307"/>
      <c r="I18" s="307"/>
      <c r="J18" s="307"/>
      <c r="K18" s="307"/>
      <c r="L18" s="166"/>
      <c r="M18" s="758"/>
    </row>
    <row r="19" spans="1:13" s="108" customFormat="1" ht="112.5" customHeight="1">
      <c r="A19" s="764" t="s">
        <v>517</v>
      </c>
      <c r="B19" s="357"/>
      <c r="C19" s="357"/>
      <c r="D19" s="357"/>
      <c r="E19" s="357"/>
      <c r="F19" s="357"/>
      <c r="G19" s="357"/>
      <c r="H19" s="357"/>
      <c r="I19" s="357"/>
      <c r="J19" s="357"/>
      <c r="K19" s="357"/>
      <c r="L19" s="357"/>
      <c r="M19" s="759"/>
    </row>
    <row r="20" spans="1:13" ht="24.75" customHeight="1" thickBot="1">
      <c r="A20" s="760" t="s">
        <v>36</v>
      </c>
      <c r="B20" s="761"/>
      <c r="C20" s="761"/>
      <c r="D20" s="761"/>
      <c r="E20" s="761"/>
      <c r="F20" s="761"/>
      <c r="G20" s="761"/>
      <c r="H20" s="761"/>
      <c r="I20" s="761"/>
      <c r="J20" s="761"/>
      <c r="K20" s="761"/>
      <c r="L20" s="762"/>
      <c r="M20" s="763"/>
    </row>
    <row r="21" ht="40.5" customHeight="1" thickTop="1"/>
  </sheetData>
  <sheetProtection/>
  <mergeCells count="5">
    <mergeCell ref="A20:K20"/>
    <mergeCell ref="A18:K18"/>
    <mergeCell ref="A19:M19"/>
    <mergeCell ref="A1:M1"/>
    <mergeCell ref="A2:M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13"/>
  <sheetViews>
    <sheetView workbookViewId="0" topLeftCell="A1">
      <selection activeCell="A3" sqref="A3:G3"/>
    </sheetView>
  </sheetViews>
  <sheetFormatPr defaultColWidth="17.125" defaultRowHeight="12.75" customHeight="1"/>
  <cols>
    <col min="1" max="1" width="22.50390625" style="1" customWidth="1"/>
    <col min="2" max="2" width="18.875" style="1" customWidth="1"/>
    <col min="3" max="3" width="14.375" style="1" customWidth="1"/>
    <col min="4" max="4" width="17.125" style="1" customWidth="1"/>
    <col min="5" max="6" width="11.875" style="1" customWidth="1"/>
    <col min="7" max="7" width="17.125" style="1" customWidth="1"/>
    <col min="8" max="16384" width="17.125" style="1" customWidth="1"/>
  </cols>
  <sheetData>
    <row r="1" spans="1:7" ht="27.75" thickTop="1">
      <c r="A1" s="472" t="s">
        <v>117</v>
      </c>
      <c r="B1" s="473"/>
      <c r="C1" s="473"/>
      <c r="D1" s="473"/>
      <c r="E1" s="473"/>
      <c r="F1" s="473"/>
      <c r="G1" s="474"/>
    </row>
    <row r="2" spans="1:8" ht="15" customHeight="1">
      <c r="A2" s="507" t="s">
        <v>518</v>
      </c>
      <c r="B2" s="278"/>
      <c r="C2" s="278"/>
      <c r="D2" s="278"/>
      <c r="E2" s="278"/>
      <c r="F2" s="278"/>
      <c r="G2" s="508"/>
      <c r="H2" s="55"/>
    </row>
    <row r="3" spans="1:8" ht="51.75">
      <c r="A3" s="790" t="s">
        <v>128</v>
      </c>
      <c r="B3" s="791" t="s">
        <v>293</v>
      </c>
      <c r="C3" s="791" t="s">
        <v>294</v>
      </c>
      <c r="D3" s="791" t="s">
        <v>295</v>
      </c>
      <c r="E3" s="791" t="s">
        <v>519</v>
      </c>
      <c r="F3" s="791" t="s">
        <v>520</v>
      </c>
      <c r="G3" s="792" t="s">
        <v>521</v>
      </c>
      <c r="H3" s="55"/>
    </row>
    <row r="4" spans="1:8" ht="15">
      <c r="A4" s="414" t="s">
        <v>522</v>
      </c>
      <c r="B4" s="256" t="s">
        <v>523</v>
      </c>
      <c r="C4" s="256" t="s">
        <v>44</v>
      </c>
      <c r="D4" s="256" t="s">
        <v>72</v>
      </c>
      <c r="E4" s="788">
        <v>140</v>
      </c>
      <c r="F4" s="788">
        <v>200</v>
      </c>
      <c r="G4" s="789">
        <v>15</v>
      </c>
      <c r="H4" s="55"/>
    </row>
    <row r="5" spans="1:8" ht="15">
      <c r="A5" s="771"/>
      <c r="B5" s="634"/>
      <c r="C5" s="634"/>
      <c r="D5" s="634"/>
      <c r="E5" s="257"/>
      <c r="F5" s="257"/>
      <c r="G5" s="772"/>
      <c r="H5" s="55"/>
    </row>
    <row r="6" spans="1:8" ht="15">
      <c r="A6" s="771"/>
      <c r="B6" s="634"/>
      <c r="C6" s="634"/>
      <c r="D6" s="634"/>
      <c r="E6" s="257"/>
      <c r="F6" s="257"/>
      <c r="G6" s="772"/>
      <c r="H6" s="55"/>
    </row>
    <row r="7" spans="1:8" ht="15">
      <c r="A7" s="773"/>
      <c r="B7" s="774"/>
      <c r="C7" s="634"/>
      <c r="D7" s="634"/>
      <c r="E7" s="257"/>
      <c r="F7" s="257"/>
      <c r="G7" s="772"/>
      <c r="H7" s="55"/>
    </row>
    <row r="8" spans="1:8" ht="16.5">
      <c r="A8" s="775"/>
      <c r="B8" s="776"/>
      <c r="C8" s="202"/>
      <c r="D8" s="202"/>
      <c r="E8" s="202"/>
      <c r="F8" s="202"/>
      <c r="G8" s="777"/>
      <c r="H8" s="55"/>
    </row>
    <row r="9" spans="1:8" ht="15.75" thickBot="1">
      <c r="A9" s="778"/>
      <c r="B9" s="774"/>
      <c r="C9" s="634"/>
      <c r="D9" s="634"/>
      <c r="E9" s="634"/>
      <c r="F9" s="634"/>
      <c r="G9" s="772"/>
      <c r="H9" s="55"/>
    </row>
    <row r="10" spans="1:8" ht="15">
      <c r="A10" s="495" t="s">
        <v>118</v>
      </c>
      <c r="B10" s="307"/>
      <c r="C10" s="307"/>
      <c r="D10" s="307"/>
      <c r="E10" s="307"/>
      <c r="F10" s="307"/>
      <c r="G10" s="779"/>
      <c r="H10" s="55"/>
    </row>
    <row r="11" spans="1:8" ht="15">
      <c r="A11" s="780"/>
      <c r="B11" s="358"/>
      <c r="C11" s="358"/>
      <c r="D11" s="358"/>
      <c r="E11" s="358"/>
      <c r="F11" s="358"/>
      <c r="G11" s="781"/>
      <c r="H11" s="55"/>
    </row>
    <row r="12" spans="1:8" ht="99.75" customHeight="1">
      <c r="A12" s="782" t="s">
        <v>524</v>
      </c>
      <c r="B12" s="359"/>
      <c r="C12" s="359"/>
      <c r="D12" s="359"/>
      <c r="E12" s="359"/>
      <c r="F12" s="359"/>
      <c r="G12" s="783"/>
      <c r="H12" s="55"/>
    </row>
    <row r="13" spans="1:8" ht="15.75" thickBot="1">
      <c r="A13" s="784" t="s">
        <v>39</v>
      </c>
      <c r="B13" s="785"/>
      <c r="C13" s="786"/>
      <c r="D13" s="786"/>
      <c r="E13" s="786"/>
      <c r="F13" s="786"/>
      <c r="G13" s="787"/>
      <c r="H13" s="55"/>
    </row>
    <row r="14" ht="12.75" customHeight="1" thickTop="1"/>
  </sheetData>
  <sheetProtection/>
  <mergeCells count="6">
    <mergeCell ref="A1:G1"/>
    <mergeCell ref="A2:G2"/>
    <mergeCell ref="A13:G13"/>
    <mergeCell ref="A10:G10"/>
    <mergeCell ref="A11:G11"/>
    <mergeCell ref="A12:G1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195"/>
  <sheetViews>
    <sheetView tabSelected="1" workbookViewId="0" topLeftCell="A1">
      <selection activeCell="C2" sqref="A1:C2"/>
    </sheetView>
  </sheetViews>
  <sheetFormatPr defaultColWidth="17.125" defaultRowHeight="12.75" customHeight="1"/>
  <cols>
    <col min="1" max="1" width="14.625" style="1" customWidth="1"/>
    <col min="2" max="2" width="62.50390625" style="1" customWidth="1"/>
    <col min="3" max="3" width="32.125" style="1" customWidth="1"/>
    <col min="4" max="16384" width="17.125" style="1" customWidth="1"/>
  </cols>
  <sheetData>
    <row r="1" spans="1:3" ht="27">
      <c r="A1" s="805"/>
      <c r="B1" s="806" t="s">
        <v>37</v>
      </c>
      <c r="C1" s="807"/>
    </row>
    <row r="2" spans="1:3" ht="12.75" customHeight="1" thickBot="1">
      <c r="A2" s="159"/>
      <c r="B2" s="808"/>
      <c r="C2" s="142"/>
    </row>
    <row r="3" spans="1:9" ht="52.5" customHeight="1" thickBot="1">
      <c r="A3" s="360" t="s">
        <v>578</v>
      </c>
      <c r="B3" s="361"/>
      <c r="C3" s="362"/>
      <c r="D3" s="150"/>
      <c r="E3" s="150"/>
      <c r="F3" s="150"/>
      <c r="G3" s="150"/>
      <c r="H3" s="150"/>
      <c r="I3" s="150"/>
    </row>
    <row r="4" spans="1:9" ht="27" customHeight="1">
      <c r="A4" s="160" t="s">
        <v>526</v>
      </c>
      <c r="B4" s="139" t="s">
        <v>527</v>
      </c>
      <c r="C4" s="161" t="s">
        <v>49</v>
      </c>
      <c r="D4" s="108"/>
      <c r="E4" s="108"/>
      <c r="F4" s="108"/>
      <c r="G4" s="108"/>
      <c r="H4" s="108"/>
      <c r="I4" s="108"/>
    </row>
    <row r="5" spans="1:9" ht="12.75" customHeight="1">
      <c r="A5" s="167"/>
      <c r="B5" s="168" t="s">
        <v>528</v>
      </c>
      <c r="C5" s="163"/>
      <c r="D5" s="108"/>
      <c r="E5" s="108"/>
      <c r="F5" s="108"/>
      <c r="G5" s="108"/>
      <c r="H5" s="108"/>
      <c r="I5" s="108"/>
    </row>
    <row r="6" spans="1:9" ht="15">
      <c r="A6" s="167" t="s">
        <v>579</v>
      </c>
      <c r="B6" s="169" t="s">
        <v>529</v>
      </c>
      <c r="C6" s="163"/>
      <c r="D6" s="108"/>
      <c r="E6" s="108"/>
      <c r="F6" s="108"/>
      <c r="G6" s="108"/>
      <c r="H6" s="108"/>
      <c r="I6" s="108"/>
    </row>
    <row r="7" spans="1:9" ht="25.5">
      <c r="A7" s="167">
        <v>0.5</v>
      </c>
      <c r="B7" s="169" t="s">
        <v>530</v>
      </c>
      <c r="C7" s="163"/>
      <c r="D7" s="108"/>
      <c r="E7" s="108"/>
      <c r="F7" s="108"/>
      <c r="G7" s="108"/>
      <c r="H7" s="108"/>
      <c r="I7" s="108"/>
    </row>
    <row r="8" spans="1:9" ht="12.75" customHeight="1">
      <c r="A8" s="162"/>
      <c r="B8" s="170"/>
      <c r="C8" s="163"/>
      <c r="D8" s="108"/>
      <c r="E8" s="108"/>
      <c r="F8" s="108"/>
      <c r="G8" s="108"/>
      <c r="H8" s="108"/>
      <c r="I8" s="108"/>
    </row>
    <row r="9" spans="1:9" ht="15">
      <c r="A9" s="167">
        <v>0.55208333333333</v>
      </c>
      <c r="B9" s="169" t="s">
        <v>531</v>
      </c>
      <c r="C9" s="163"/>
      <c r="D9" s="108"/>
      <c r="E9" s="108"/>
      <c r="F9" s="108"/>
      <c r="G9" s="108"/>
      <c r="H9" s="108"/>
      <c r="I9" s="108"/>
    </row>
    <row r="10" spans="1:9" ht="15">
      <c r="A10" s="167">
        <v>0.5625</v>
      </c>
      <c r="B10" s="169" t="s">
        <v>532</v>
      </c>
      <c r="C10" s="163"/>
      <c r="D10" s="108"/>
      <c r="E10" s="108"/>
      <c r="F10" s="108"/>
      <c r="G10" s="108"/>
      <c r="H10" s="108"/>
      <c r="I10" s="108"/>
    </row>
    <row r="11" spans="1:9" ht="15">
      <c r="A11" s="167"/>
      <c r="B11" s="169" t="s">
        <v>552</v>
      </c>
      <c r="C11" s="163"/>
      <c r="D11" s="108"/>
      <c r="E11" s="108"/>
      <c r="F11" s="108"/>
      <c r="G11" s="108"/>
      <c r="H11" s="108"/>
      <c r="I11" s="108"/>
    </row>
    <row r="12" spans="1:9" ht="15">
      <c r="A12" s="167" t="s">
        <v>119</v>
      </c>
      <c r="B12" s="169" t="s">
        <v>580</v>
      </c>
      <c r="C12" s="163"/>
      <c r="D12" s="108"/>
      <c r="E12" s="108"/>
      <c r="F12" s="108"/>
      <c r="G12" s="108"/>
      <c r="H12" s="108"/>
      <c r="I12" s="108"/>
    </row>
    <row r="13" spans="1:9" ht="15">
      <c r="A13" s="167" t="s">
        <v>120</v>
      </c>
      <c r="B13" s="169" t="s">
        <v>581</v>
      </c>
      <c r="C13" s="163"/>
      <c r="D13" s="108"/>
      <c r="E13" s="108"/>
      <c r="F13" s="108"/>
      <c r="G13" s="108"/>
      <c r="H13" s="108"/>
      <c r="I13" s="108"/>
    </row>
    <row r="14" spans="1:9" ht="15">
      <c r="A14" s="167" t="s">
        <v>121</v>
      </c>
      <c r="B14" s="169" t="s">
        <v>582</v>
      </c>
      <c r="C14" s="163"/>
      <c r="D14" s="108"/>
      <c r="E14" s="108"/>
      <c r="F14" s="108"/>
      <c r="G14" s="108"/>
      <c r="H14" s="108"/>
      <c r="I14" s="108"/>
    </row>
    <row r="15" spans="1:9" ht="25.5">
      <c r="A15" s="167" t="s">
        <v>122</v>
      </c>
      <c r="B15" s="169" t="s">
        <v>533</v>
      </c>
      <c r="C15" s="163"/>
      <c r="D15" s="108"/>
      <c r="E15" s="108"/>
      <c r="F15" s="108"/>
      <c r="G15" s="108"/>
      <c r="H15" s="108"/>
      <c r="I15" s="108"/>
    </row>
    <row r="16" spans="1:9" ht="15">
      <c r="A16" s="167"/>
      <c r="B16" s="169" t="s">
        <v>534</v>
      </c>
      <c r="C16" s="163"/>
      <c r="D16" s="108"/>
      <c r="E16" s="108"/>
      <c r="F16" s="108"/>
      <c r="G16" s="108"/>
      <c r="H16" s="108"/>
      <c r="I16" s="108"/>
    </row>
    <row r="17" spans="1:9" ht="15">
      <c r="A17" s="167"/>
      <c r="B17" s="170"/>
      <c r="C17" s="163"/>
      <c r="D17" s="108"/>
      <c r="E17" s="108"/>
      <c r="F17" s="108"/>
      <c r="G17" s="108"/>
      <c r="H17" s="108"/>
      <c r="I17" s="108"/>
    </row>
    <row r="18" spans="1:9" ht="15">
      <c r="A18" s="167"/>
      <c r="B18" s="168" t="s">
        <v>55</v>
      </c>
      <c r="C18" s="163"/>
      <c r="D18" s="108"/>
      <c r="E18" s="108"/>
      <c r="F18" s="108"/>
      <c r="G18" s="108"/>
      <c r="H18" s="108"/>
      <c r="I18" s="108"/>
    </row>
    <row r="19" spans="1:9" ht="15">
      <c r="A19" s="167">
        <v>0.71875</v>
      </c>
      <c r="B19" s="169" t="s">
        <v>535</v>
      </c>
      <c r="C19" s="163"/>
      <c r="D19" s="108"/>
      <c r="E19" s="108"/>
      <c r="F19" s="108"/>
      <c r="G19" s="108"/>
      <c r="H19" s="108"/>
      <c r="I19" s="108"/>
    </row>
    <row r="20" spans="1:9" ht="15">
      <c r="A20" s="167">
        <v>0.72916666666667</v>
      </c>
      <c r="B20" s="169" t="s">
        <v>536</v>
      </c>
      <c r="C20" s="163"/>
      <c r="D20" s="108"/>
      <c r="E20" s="108"/>
      <c r="F20" s="108"/>
      <c r="G20" s="108"/>
      <c r="H20" s="108"/>
      <c r="I20" s="108"/>
    </row>
    <row r="21" spans="1:9" ht="15">
      <c r="A21" s="167"/>
      <c r="B21" s="169" t="s">
        <v>537</v>
      </c>
      <c r="C21" s="163"/>
      <c r="D21" s="108"/>
      <c r="E21" s="108"/>
      <c r="F21" s="108"/>
      <c r="G21" s="108"/>
      <c r="H21" s="108"/>
      <c r="I21" s="108"/>
    </row>
    <row r="22" spans="1:9" ht="25.5">
      <c r="A22" s="167"/>
      <c r="B22" s="169" t="s">
        <v>538</v>
      </c>
      <c r="C22" s="163"/>
      <c r="D22" s="108"/>
      <c r="E22" s="108"/>
      <c r="F22" s="108"/>
      <c r="G22" s="108"/>
      <c r="H22" s="108"/>
      <c r="I22" s="108"/>
    </row>
    <row r="23" spans="1:9" ht="15">
      <c r="A23" s="167">
        <v>0.74652777777778</v>
      </c>
      <c r="B23" s="169" t="s">
        <v>539</v>
      </c>
      <c r="C23" s="163"/>
      <c r="D23" s="108"/>
      <c r="E23" s="108"/>
      <c r="F23" s="108"/>
      <c r="G23" s="108"/>
      <c r="H23" s="108"/>
      <c r="I23" s="108"/>
    </row>
    <row r="24" spans="1:9" ht="25.5">
      <c r="A24" s="167" t="s">
        <v>577</v>
      </c>
      <c r="B24" s="169" t="s">
        <v>553</v>
      </c>
      <c r="C24" s="163"/>
      <c r="D24" s="108"/>
      <c r="E24" s="108"/>
      <c r="F24" s="108"/>
      <c r="G24" s="108"/>
      <c r="H24" s="108"/>
      <c r="I24" s="108"/>
    </row>
    <row r="25" spans="1:9" ht="15">
      <c r="A25" s="167" t="s">
        <v>577</v>
      </c>
      <c r="B25" s="169" t="s">
        <v>540</v>
      </c>
      <c r="C25" s="163"/>
      <c r="D25" s="108"/>
      <c r="E25" s="108"/>
      <c r="F25" s="108"/>
      <c r="G25" s="108"/>
      <c r="H25" s="108"/>
      <c r="I25" s="108"/>
    </row>
    <row r="26" spans="1:9" ht="15">
      <c r="A26" s="167" t="s">
        <v>577</v>
      </c>
      <c r="B26" s="169" t="s">
        <v>545</v>
      </c>
      <c r="C26" s="163"/>
      <c r="D26" s="108"/>
      <c r="E26" s="108"/>
      <c r="F26" s="108"/>
      <c r="G26" s="108"/>
      <c r="H26" s="108"/>
      <c r="I26" s="108"/>
    </row>
    <row r="27" spans="1:9" ht="15">
      <c r="A27" s="167" t="s">
        <v>577</v>
      </c>
      <c r="B27" s="169" t="s">
        <v>554</v>
      </c>
      <c r="C27" s="163"/>
      <c r="D27" s="108"/>
      <c r="E27" s="108"/>
      <c r="F27" s="108"/>
      <c r="G27" s="108"/>
      <c r="H27" s="108"/>
      <c r="I27" s="108"/>
    </row>
    <row r="28" spans="1:9" ht="15">
      <c r="A28" s="167"/>
      <c r="B28" s="170"/>
      <c r="C28" s="163"/>
      <c r="D28" s="108"/>
      <c r="E28" s="108"/>
      <c r="F28" s="108"/>
      <c r="G28" s="108"/>
      <c r="H28" s="108"/>
      <c r="I28" s="108"/>
    </row>
    <row r="29" spans="1:9" ht="15">
      <c r="A29" s="167"/>
      <c r="B29" s="168" t="s">
        <v>543</v>
      </c>
      <c r="C29" s="163"/>
      <c r="D29" s="108"/>
      <c r="E29" s="108"/>
      <c r="F29" s="108"/>
      <c r="G29" s="108"/>
      <c r="H29" s="108"/>
      <c r="I29" s="108"/>
    </row>
    <row r="30" spans="1:9" ht="15">
      <c r="A30" s="167" t="s">
        <v>123</v>
      </c>
      <c r="B30" s="169" t="s">
        <v>544</v>
      </c>
      <c r="C30" s="163"/>
      <c r="D30" s="108"/>
      <c r="E30" s="108"/>
      <c r="F30" s="108"/>
      <c r="G30" s="108"/>
      <c r="H30" s="108"/>
      <c r="I30" s="108"/>
    </row>
    <row r="31" spans="1:9" ht="15">
      <c r="A31" s="167">
        <v>0.75347222222222</v>
      </c>
      <c r="B31" s="169" t="s">
        <v>546</v>
      </c>
      <c r="C31" s="163"/>
      <c r="D31" s="108"/>
      <c r="E31" s="108"/>
      <c r="F31" s="108"/>
      <c r="G31" s="108"/>
      <c r="H31" s="108"/>
      <c r="I31" s="108"/>
    </row>
    <row r="32" spans="1:9" ht="15">
      <c r="A32" s="167"/>
      <c r="B32" s="169" t="s">
        <v>541</v>
      </c>
      <c r="C32" s="163"/>
      <c r="D32" s="108"/>
      <c r="E32" s="108"/>
      <c r="F32" s="108"/>
      <c r="G32" s="108"/>
      <c r="H32" s="108"/>
      <c r="I32" s="108"/>
    </row>
    <row r="33" spans="1:9" ht="15">
      <c r="A33" s="167"/>
      <c r="B33" s="169" t="s">
        <v>542</v>
      </c>
      <c r="C33" s="163"/>
      <c r="D33" s="108"/>
      <c r="E33" s="108"/>
      <c r="F33" s="108"/>
      <c r="G33" s="108"/>
      <c r="H33" s="108"/>
      <c r="I33" s="108"/>
    </row>
    <row r="34" spans="1:9" ht="15">
      <c r="A34" s="167">
        <v>0.75694444444444</v>
      </c>
      <c r="B34" s="169" t="s">
        <v>547</v>
      </c>
      <c r="C34" s="163"/>
      <c r="D34" s="108"/>
      <c r="E34" s="108"/>
      <c r="F34" s="108"/>
      <c r="G34" s="108"/>
      <c r="H34" s="108"/>
      <c r="I34" s="108"/>
    </row>
    <row r="35" spans="1:9" ht="15">
      <c r="A35" s="167" t="s">
        <v>555</v>
      </c>
      <c r="B35" s="169" t="s">
        <v>556</v>
      </c>
      <c r="C35" s="163"/>
      <c r="D35" s="108"/>
      <c r="E35" s="108"/>
      <c r="F35" s="108"/>
      <c r="G35" s="108"/>
      <c r="H35" s="108"/>
      <c r="I35" s="108"/>
    </row>
    <row r="36" spans="1:9" ht="15">
      <c r="A36" s="167" t="s">
        <v>124</v>
      </c>
      <c r="B36" s="169" t="s">
        <v>557</v>
      </c>
      <c r="C36" s="163"/>
      <c r="D36" s="108"/>
      <c r="E36" s="108"/>
      <c r="F36" s="108"/>
      <c r="G36" s="108"/>
      <c r="H36" s="108"/>
      <c r="I36" s="108"/>
    </row>
    <row r="37" spans="1:9" ht="15">
      <c r="A37" s="162"/>
      <c r="B37" s="170"/>
      <c r="C37" s="163"/>
      <c r="D37" s="108"/>
      <c r="E37" s="108"/>
      <c r="F37" s="108"/>
      <c r="G37" s="108"/>
      <c r="H37" s="108"/>
      <c r="I37" s="108"/>
    </row>
    <row r="38" spans="1:9" ht="15">
      <c r="A38" s="171"/>
      <c r="B38" s="170"/>
      <c r="C38" s="163"/>
      <c r="D38" s="108"/>
      <c r="E38" s="108"/>
      <c r="F38" s="108"/>
      <c r="G38" s="108"/>
      <c r="H38" s="108"/>
      <c r="I38" s="108"/>
    </row>
    <row r="39" spans="1:9" ht="15">
      <c r="A39" s="167"/>
      <c r="B39" s="168" t="s">
        <v>70</v>
      </c>
      <c r="C39" s="163"/>
      <c r="D39" s="108"/>
      <c r="E39" s="108"/>
      <c r="F39" s="108"/>
      <c r="G39" s="108"/>
      <c r="H39" s="108"/>
      <c r="I39" s="108"/>
    </row>
    <row r="40" spans="1:9" ht="15">
      <c r="A40" s="167" t="s">
        <v>560</v>
      </c>
      <c r="B40" s="169" t="s">
        <v>558</v>
      </c>
      <c r="C40" s="163"/>
      <c r="D40" s="108"/>
      <c r="E40" s="108"/>
      <c r="F40" s="108"/>
      <c r="G40" s="108"/>
      <c r="H40" s="108"/>
      <c r="I40" s="108"/>
    </row>
    <row r="41" spans="1:9" ht="15">
      <c r="A41" s="172" t="s">
        <v>561</v>
      </c>
      <c r="B41" s="169" t="s">
        <v>548</v>
      </c>
      <c r="C41" s="163"/>
      <c r="D41" s="108"/>
      <c r="E41" s="108"/>
      <c r="F41" s="108"/>
      <c r="G41" s="108"/>
      <c r="H41" s="108"/>
      <c r="I41" s="108"/>
    </row>
    <row r="42" spans="1:9" ht="15">
      <c r="A42" s="167" t="s">
        <v>562</v>
      </c>
      <c r="B42" s="169" t="s">
        <v>559</v>
      </c>
      <c r="C42" s="163"/>
      <c r="D42" s="108"/>
      <c r="E42" s="108"/>
      <c r="F42" s="108"/>
      <c r="G42" s="108"/>
      <c r="H42" s="108"/>
      <c r="I42" s="108"/>
    </row>
    <row r="43" spans="1:9" ht="15">
      <c r="A43" s="167" t="s">
        <v>560</v>
      </c>
      <c r="B43" s="169" t="s">
        <v>549</v>
      </c>
      <c r="C43" s="163"/>
      <c r="D43" s="108"/>
      <c r="E43" s="108"/>
      <c r="F43" s="108"/>
      <c r="G43" s="108"/>
      <c r="H43" s="108"/>
      <c r="I43" s="108"/>
    </row>
    <row r="44" spans="1:9" ht="15">
      <c r="A44" s="167" t="s">
        <v>563</v>
      </c>
      <c r="B44" s="169" t="s">
        <v>550</v>
      </c>
      <c r="C44" s="163"/>
      <c r="D44" s="108"/>
      <c r="E44" s="108"/>
      <c r="F44" s="108"/>
      <c r="G44" s="108"/>
      <c r="H44" s="108"/>
      <c r="I44" s="108"/>
    </row>
    <row r="45" spans="1:9" ht="12.75" customHeight="1">
      <c r="A45" s="162"/>
      <c r="B45" s="170"/>
      <c r="C45" s="163"/>
      <c r="D45" s="108"/>
      <c r="E45" s="108"/>
      <c r="F45" s="108"/>
      <c r="G45" s="108"/>
      <c r="H45" s="108"/>
      <c r="I45" s="108"/>
    </row>
    <row r="46" spans="1:9" ht="15">
      <c r="A46" s="167" t="s">
        <v>564</v>
      </c>
      <c r="B46" s="169" t="s">
        <v>551</v>
      </c>
      <c r="C46" s="163"/>
      <c r="D46" s="108"/>
      <c r="E46" s="108"/>
      <c r="F46" s="108"/>
      <c r="G46" s="108"/>
      <c r="H46" s="108"/>
      <c r="I46" s="108"/>
    </row>
    <row r="47" spans="1:9" ht="15">
      <c r="A47" s="167" t="s">
        <v>566</v>
      </c>
      <c r="B47" s="169" t="s">
        <v>565</v>
      </c>
      <c r="C47" s="163"/>
      <c r="D47" s="108"/>
      <c r="E47" s="108"/>
      <c r="F47" s="108"/>
      <c r="G47" s="108"/>
      <c r="H47" s="108"/>
      <c r="I47" s="108"/>
    </row>
    <row r="48" spans="1:9" ht="15">
      <c r="A48" s="167" t="s">
        <v>568</v>
      </c>
      <c r="B48" s="169" t="s">
        <v>567</v>
      </c>
      <c r="C48" s="163"/>
      <c r="D48" s="108"/>
      <c r="E48" s="108"/>
      <c r="F48" s="108"/>
      <c r="G48" s="108"/>
      <c r="H48" s="108"/>
      <c r="I48" s="108"/>
    </row>
    <row r="49" spans="1:9" ht="15">
      <c r="A49" s="167" t="s">
        <v>571</v>
      </c>
      <c r="B49" s="169" t="s">
        <v>569</v>
      </c>
      <c r="C49" s="163"/>
      <c r="D49" s="108"/>
      <c r="E49" s="108"/>
      <c r="F49" s="108"/>
      <c r="G49" s="108"/>
      <c r="H49" s="108"/>
      <c r="I49" s="108"/>
    </row>
    <row r="50" spans="1:9" ht="15">
      <c r="A50" s="167" t="s">
        <v>572</v>
      </c>
      <c r="B50" s="169" t="s">
        <v>570</v>
      </c>
      <c r="C50" s="163"/>
      <c r="D50" s="108"/>
      <c r="E50" s="108"/>
      <c r="F50" s="108"/>
      <c r="G50" s="108"/>
      <c r="H50" s="108"/>
      <c r="I50" s="108"/>
    </row>
    <row r="51" spans="1:9" ht="15">
      <c r="A51" s="167" t="s">
        <v>575</v>
      </c>
      <c r="B51" s="169" t="s">
        <v>573</v>
      </c>
      <c r="C51" s="163"/>
      <c r="D51" s="108"/>
      <c r="E51" s="108"/>
      <c r="F51" s="108"/>
      <c r="G51" s="108"/>
      <c r="H51" s="108"/>
      <c r="I51" s="108"/>
    </row>
    <row r="52" spans="1:9" ht="15.75" thickBot="1">
      <c r="A52" s="173" t="s">
        <v>574</v>
      </c>
      <c r="B52" s="174" t="s">
        <v>576</v>
      </c>
      <c r="C52" s="175"/>
      <c r="D52" s="108"/>
      <c r="E52" s="108"/>
      <c r="F52" s="108"/>
      <c r="G52" s="108"/>
      <c r="H52" s="108"/>
      <c r="I52" s="108"/>
    </row>
    <row r="53" spans="1:3" ht="15">
      <c r="A53" s="294" t="s">
        <v>525</v>
      </c>
      <c r="B53" s="307"/>
      <c r="C53" s="308"/>
    </row>
    <row r="54" spans="1:3" ht="6.75" customHeight="1">
      <c r="A54" s="731"/>
      <c r="B54" s="723"/>
      <c r="C54" s="798"/>
    </row>
    <row r="55" spans="1:3" ht="155.25" customHeight="1">
      <c r="A55" s="731" t="s">
        <v>38</v>
      </c>
      <c r="B55" s="723"/>
      <c r="C55" s="798"/>
    </row>
    <row r="56" spans="1:3" ht="15">
      <c r="A56" s="799" t="s">
        <v>36</v>
      </c>
      <c r="B56" s="800"/>
      <c r="C56" s="801"/>
    </row>
    <row r="57" spans="1:3" ht="15.75" thickBot="1">
      <c r="A57" s="802"/>
      <c r="B57" s="803"/>
      <c r="C57" s="804"/>
    </row>
    <row r="58" spans="1:9" ht="12.75" customHeight="1">
      <c r="A58" s="72"/>
      <c r="B58" s="72"/>
      <c r="C58" s="72"/>
      <c r="D58" s="108"/>
      <c r="E58" s="108"/>
      <c r="F58" s="108"/>
      <c r="G58" s="108"/>
      <c r="H58" s="108"/>
      <c r="I58" s="108"/>
    </row>
    <row r="59" spans="1:9" ht="12.75" customHeight="1">
      <c r="A59" s="72"/>
      <c r="B59" s="72"/>
      <c r="C59" s="72"/>
      <c r="D59" s="108"/>
      <c r="E59" s="108"/>
      <c r="F59" s="108"/>
      <c r="G59" s="108"/>
      <c r="H59" s="108"/>
      <c r="I59" s="108"/>
    </row>
    <row r="60" spans="1:9" ht="12.75" customHeight="1">
      <c r="A60" s="72"/>
      <c r="B60" s="72"/>
      <c r="C60" s="72"/>
      <c r="D60" s="108"/>
      <c r="E60" s="108"/>
      <c r="F60" s="108"/>
      <c r="G60" s="108"/>
      <c r="H60" s="108"/>
      <c r="I60" s="108"/>
    </row>
    <row r="61" spans="1:9" ht="12.75" customHeight="1">
      <c r="A61" s="72"/>
      <c r="B61" s="72"/>
      <c r="C61" s="72"/>
      <c r="D61" s="108"/>
      <c r="E61" s="108"/>
      <c r="F61" s="108"/>
      <c r="G61" s="108"/>
      <c r="H61" s="108"/>
      <c r="I61" s="108"/>
    </row>
    <row r="62" spans="1:9" ht="12.75" customHeight="1">
      <c r="A62" s="72"/>
      <c r="B62" s="72"/>
      <c r="C62" s="72"/>
      <c r="D62" s="108"/>
      <c r="E62" s="108"/>
      <c r="F62" s="108"/>
      <c r="G62" s="108"/>
      <c r="H62" s="108"/>
      <c r="I62" s="108"/>
    </row>
    <row r="63" spans="1:9" ht="12.75" customHeight="1">
      <c r="A63" s="72"/>
      <c r="B63" s="72"/>
      <c r="C63" s="72"/>
      <c r="D63" s="108"/>
      <c r="E63" s="108"/>
      <c r="F63" s="108"/>
      <c r="G63" s="108"/>
      <c r="H63" s="108"/>
      <c r="I63" s="108"/>
    </row>
    <row r="64" spans="1:9" ht="12.75" customHeight="1">
      <c r="A64" s="72"/>
      <c r="B64" s="72"/>
      <c r="C64" s="72"/>
      <c r="D64" s="108"/>
      <c r="E64" s="108"/>
      <c r="F64" s="108"/>
      <c r="G64" s="108"/>
      <c r="H64" s="108"/>
      <c r="I64" s="108"/>
    </row>
    <row r="65" spans="1:9" ht="12.75" customHeight="1">
      <c r="A65" s="72"/>
      <c r="B65" s="72"/>
      <c r="C65" s="72"/>
      <c r="D65" s="108"/>
      <c r="E65" s="108"/>
      <c r="F65" s="108"/>
      <c r="G65" s="108"/>
      <c r="H65" s="108"/>
      <c r="I65" s="108"/>
    </row>
    <row r="66" spans="1:9" ht="12.75" customHeight="1">
      <c r="A66" s="72"/>
      <c r="B66" s="72"/>
      <c r="C66" s="72"/>
      <c r="D66" s="108"/>
      <c r="E66" s="108"/>
      <c r="F66" s="108"/>
      <c r="G66" s="108"/>
      <c r="H66" s="108"/>
      <c r="I66" s="108"/>
    </row>
    <row r="67" spans="1:9" ht="12.75" customHeight="1">
      <c r="A67" s="72"/>
      <c r="B67" s="72"/>
      <c r="C67" s="72"/>
      <c r="D67" s="108"/>
      <c r="E67" s="108"/>
      <c r="F67" s="108"/>
      <c r="G67" s="108"/>
      <c r="H67" s="108"/>
      <c r="I67" s="108"/>
    </row>
    <row r="68" spans="1:9" ht="12.75" customHeight="1">
      <c r="A68" s="72"/>
      <c r="B68" s="72"/>
      <c r="C68" s="72"/>
      <c r="D68" s="108"/>
      <c r="E68" s="108"/>
      <c r="F68" s="108"/>
      <c r="G68" s="108"/>
      <c r="H68" s="108"/>
      <c r="I68" s="108"/>
    </row>
    <row r="69" spans="1:9" ht="12.75" customHeight="1">
      <c r="A69" s="72"/>
      <c r="B69" s="72"/>
      <c r="C69" s="72"/>
      <c r="D69" s="108"/>
      <c r="E69" s="108"/>
      <c r="F69" s="108"/>
      <c r="G69" s="108"/>
      <c r="H69" s="108"/>
      <c r="I69" s="108"/>
    </row>
    <row r="70" spans="1:9" ht="12.75" customHeight="1">
      <c r="A70" s="72"/>
      <c r="B70" s="72"/>
      <c r="C70" s="72"/>
      <c r="D70" s="108"/>
      <c r="E70" s="108"/>
      <c r="F70" s="108"/>
      <c r="G70" s="108"/>
      <c r="H70" s="108"/>
      <c r="I70" s="108"/>
    </row>
    <row r="71" spans="1:9" ht="12.75" customHeight="1">
      <c r="A71" s="72"/>
      <c r="B71" s="72"/>
      <c r="C71" s="72"/>
      <c r="D71" s="108"/>
      <c r="E71" s="108"/>
      <c r="F71" s="108"/>
      <c r="G71" s="108"/>
      <c r="H71" s="108"/>
      <c r="I71" s="108"/>
    </row>
    <row r="72" spans="1:9" ht="12.75" customHeight="1">
      <c r="A72" s="72"/>
      <c r="B72" s="72"/>
      <c r="C72" s="72"/>
      <c r="D72" s="108"/>
      <c r="E72" s="108"/>
      <c r="F72" s="108"/>
      <c r="G72" s="108"/>
      <c r="H72" s="108"/>
      <c r="I72" s="108"/>
    </row>
    <row r="73" spans="1:9" ht="12.75" customHeight="1">
      <c r="A73" s="72"/>
      <c r="B73" s="72"/>
      <c r="C73" s="72"/>
      <c r="D73" s="108"/>
      <c r="E73" s="108"/>
      <c r="F73" s="108"/>
      <c r="G73" s="108"/>
      <c r="H73" s="108"/>
      <c r="I73" s="108"/>
    </row>
    <row r="74" spans="1:9" ht="12.75" customHeight="1">
      <c r="A74" s="72"/>
      <c r="B74" s="72"/>
      <c r="C74" s="72"/>
      <c r="D74" s="108"/>
      <c r="E74" s="108"/>
      <c r="F74" s="108"/>
      <c r="G74" s="108"/>
      <c r="H74" s="108"/>
      <c r="I74" s="108"/>
    </row>
    <row r="75" spans="1:9" ht="12.75" customHeight="1">
      <c r="A75" s="72"/>
      <c r="B75" s="72"/>
      <c r="C75" s="72"/>
      <c r="D75" s="108"/>
      <c r="E75" s="108"/>
      <c r="F75" s="108"/>
      <c r="G75" s="108"/>
      <c r="H75" s="108"/>
      <c r="I75" s="108"/>
    </row>
    <row r="76" spans="1:9" ht="12.75" customHeight="1">
      <c r="A76" s="72"/>
      <c r="B76" s="72"/>
      <c r="C76" s="72"/>
      <c r="D76" s="108"/>
      <c r="E76" s="108"/>
      <c r="F76" s="108"/>
      <c r="G76" s="108"/>
      <c r="H76" s="108"/>
      <c r="I76" s="108"/>
    </row>
    <row r="77" spans="1:9" ht="12.75" customHeight="1">
      <c r="A77" s="72"/>
      <c r="B77" s="72"/>
      <c r="C77" s="72"/>
      <c r="D77" s="108"/>
      <c r="E77" s="108"/>
      <c r="F77" s="108"/>
      <c r="G77" s="108"/>
      <c r="H77" s="108"/>
      <c r="I77" s="108"/>
    </row>
    <row r="78" spans="1:9" ht="12.75" customHeight="1">
      <c r="A78" s="72"/>
      <c r="B78" s="72"/>
      <c r="C78" s="72"/>
      <c r="D78" s="108"/>
      <c r="E78" s="108"/>
      <c r="F78" s="108"/>
      <c r="G78" s="108"/>
      <c r="H78" s="108"/>
      <c r="I78" s="108"/>
    </row>
    <row r="79" spans="1:9" ht="12.75" customHeight="1">
      <c r="A79" s="72"/>
      <c r="B79" s="72"/>
      <c r="C79" s="72"/>
      <c r="D79" s="108"/>
      <c r="E79" s="108"/>
      <c r="F79" s="108"/>
      <c r="G79" s="108"/>
      <c r="H79" s="108"/>
      <c r="I79" s="108"/>
    </row>
    <row r="80" spans="1:9" ht="12.75" customHeight="1">
      <c r="A80" s="72"/>
      <c r="B80" s="72"/>
      <c r="C80" s="72"/>
      <c r="D80" s="108"/>
      <c r="E80" s="108"/>
      <c r="F80" s="108"/>
      <c r="G80" s="108"/>
      <c r="H80" s="108"/>
      <c r="I80" s="108"/>
    </row>
    <row r="81" spans="1:9" ht="12.75" customHeight="1">
      <c r="A81" s="72"/>
      <c r="B81" s="72"/>
      <c r="C81" s="72"/>
      <c r="D81" s="108"/>
      <c r="E81" s="108"/>
      <c r="F81" s="108"/>
      <c r="G81" s="108"/>
      <c r="H81" s="108"/>
      <c r="I81" s="108"/>
    </row>
    <row r="82" spans="1:9" ht="12.75" customHeight="1">
      <c r="A82" s="72"/>
      <c r="B82" s="72"/>
      <c r="C82" s="72"/>
      <c r="D82" s="108"/>
      <c r="E82" s="108"/>
      <c r="F82" s="108"/>
      <c r="G82" s="108"/>
      <c r="H82" s="108"/>
      <c r="I82" s="108"/>
    </row>
    <row r="83" spans="1:9" ht="12.75" customHeight="1">
      <c r="A83" s="72"/>
      <c r="B83" s="72"/>
      <c r="C83" s="72"/>
      <c r="D83" s="108"/>
      <c r="E83" s="108"/>
      <c r="F83" s="108"/>
      <c r="G83" s="108"/>
      <c r="H83" s="108"/>
      <c r="I83" s="108"/>
    </row>
    <row r="84" spans="1:9" ht="12.75" customHeight="1">
      <c r="A84" s="72"/>
      <c r="B84" s="72"/>
      <c r="C84" s="72"/>
      <c r="D84" s="108"/>
      <c r="E84" s="108"/>
      <c r="F84" s="108"/>
      <c r="G84" s="108"/>
      <c r="H84" s="108"/>
      <c r="I84" s="108"/>
    </row>
    <row r="85" spans="1:9" ht="12.75" customHeight="1">
      <c r="A85" s="72"/>
      <c r="B85" s="72"/>
      <c r="C85" s="72"/>
      <c r="D85" s="108"/>
      <c r="E85" s="108"/>
      <c r="F85" s="108"/>
      <c r="G85" s="108"/>
      <c r="H85" s="108"/>
      <c r="I85" s="108"/>
    </row>
    <row r="86" spans="1:9" ht="12.75" customHeight="1">
      <c r="A86" s="72"/>
      <c r="B86" s="72"/>
      <c r="C86" s="72"/>
      <c r="D86" s="108"/>
      <c r="E86" s="108"/>
      <c r="F86" s="108"/>
      <c r="G86" s="108"/>
      <c r="H86" s="108"/>
      <c r="I86" s="108"/>
    </row>
    <row r="87" spans="1:9" ht="12.75" customHeight="1">
      <c r="A87" s="72"/>
      <c r="B87" s="72"/>
      <c r="C87" s="72"/>
      <c r="D87" s="108"/>
      <c r="E87" s="108"/>
      <c r="F87" s="108"/>
      <c r="G87" s="108"/>
      <c r="H87" s="108"/>
      <c r="I87" s="108"/>
    </row>
    <row r="88" spans="1:9" ht="12.75" customHeight="1">
      <c r="A88" s="72"/>
      <c r="B88" s="72"/>
      <c r="C88" s="72"/>
      <c r="D88" s="108"/>
      <c r="E88" s="108"/>
      <c r="F88" s="108"/>
      <c r="G88" s="108"/>
      <c r="H88" s="108"/>
      <c r="I88" s="108"/>
    </row>
    <row r="89" spans="1:9" ht="12.75" customHeight="1">
      <c r="A89" s="72"/>
      <c r="B89" s="72"/>
      <c r="C89" s="72"/>
      <c r="D89" s="108"/>
      <c r="E89" s="108"/>
      <c r="F89" s="108"/>
      <c r="G89" s="108"/>
      <c r="H89" s="108"/>
      <c r="I89" s="108"/>
    </row>
    <row r="90" spans="1:9" ht="12.75" customHeight="1">
      <c r="A90" s="72"/>
      <c r="B90" s="72"/>
      <c r="C90" s="72"/>
      <c r="D90" s="108"/>
      <c r="E90" s="108"/>
      <c r="F90" s="108"/>
      <c r="G90" s="108"/>
      <c r="H90" s="108"/>
      <c r="I90" s="108"/>
    </row>
    <row r="91" spans="1:9" ht="12.75" customHeight="1">
      <c r="A91" s="72"/>
      <c r="B91" s="72"/>
      <c r="C91" s="72"/>
      <c r="D91" s="108"/>
      <c r="E91" s="108"/>
      <c r="F91" s="108"/>
      <c r="G91" s="108"/>
      <c r="H91" s="108"/>
      <c r="I91" s="108"/>
    </row>
    <row r="92" spans="1:9" ht="12.75" customHeight="1">
      <c r="A92" s="72"/>
      <c r="B92" s="72"/>
      <c r="C92" s="72"/>
      <c r="D92" s="108"/>
      <c r="E92" s="108"/>
      <c r="F92" s="108"/>
      <c r="G92" s="108"/>
      <c r="H92" s="108"/>
      <c r="I92" s="108"/>
    </row>
    <row r="93" spans="1:9" ht="12.75" customHeight="1">
      <c r="A93" s="72"/>
      <c r="B93" s="72"/>
      <c r="C93" s="72"/>
      <c r="D93" s="108"/>
      <c r="E93" s="108"/>
      <c r="F93" s="108"/>
      <c r="G93" s="108"/>
      <c r="H93" s="108"/>
      <c r="I93" s="108"/>
    </row>
    <row r="94" spans="1:9" ht="12.75" customHeight="1">
      <c r="A94" s="72"/>
      <c r="B94" s="72"/>
      <c r="C94" s="72"/>
      <c r="D94" s="108"/>
      <c r="E94" s="108"/>
      <c r="F94" s="108"/>
      <c r="G94" s="108"/>
      <c r="H94" s="108"/>
      <c r="I94" s="108"/>
    </row>
    <row r="95" spans="1:9" ht="12.75" customHeight="1">
      <c r="A95" s="72"/>
      <c r="B95" s="72"/>
      <c r="C95" s="72"/>
      <c r="D95" s="108"/>
      <c r="E95" s="108"/>
      <c r="F95" s="108"/>
      <c r="G95" s="108"/>
      <c r="H95" s="108"/>
      <c r="I95" s="108"/>
    </row>
    <row r="96" spans="1:9" ht="12.75" customHeight="1">
      <c r="A96" s="72"/>
      <c r="B96" s="72"/>
      <c r="C96" s="72"/>
      <c r="D96" s="108"/>
      <c r="E96" s="108"/>
      <c r="F96" s="108"/>
      <c r="G96" s="108"/>
      <c r="H96" s="108"/>
      <c r="I96" s="108"/>
    </row>
    <row r="97" spans="1:9" ht="12.75" customHeight="1">
      <c r="A97" s="72"/>
      <c r="B97" s="72"/>
      <c r="C97" s="72"/>
      <c r="D97" s="108"/>
      <c r="E97" s="108"/>
      <c r="F97" s="108"/>
      <c r="G97" s="108"/>
      <c r="H97" s="108"/>
      <c r="I97" s="108"/>
    </row>
    <row r="98" spans="1:9" ht="12.75" customHeight="1">
      <c r="A98" s="72"/>
      <c r="B98" s="72"/>
      <c r="C98" s="72"/>
      <c r="D98" s="108"/>
      <c r="E98" s="108"/>
      <c r="F98" s="108"/>
      <c r="G98" s="108"/>
      <c r="H98" s="108"/>
      <c r="I98" s="108"/>
    </row>
    <row r="99" spans="1:9" ht="12.75" customHeight="1">
      <c r="A99" s="72"/>
      <c r="B99" s="72"/>
      <c r="C99" s="72"/>
      <c r="D99" s="108"/>
      <c r="E99" s="108"/>
      <c r="F99" s="108"/>
      <c r="G99" s="108"/>
      <c r="H99" s="108"/>
      <c r="I99" s="108"/>
    </row>
    <row r="100" spans="1:9" ht="12.75" customHeight="1">
      <c r="A100" s="72"/>
      <c r="B100" s="72"/>
      <c r="C100" s="72"/>
      <c r="D100" s="108"/>
      <c r="E100" s="108"/>
      <c r="F100" s="108"/>
      <c r="G100" s="108"/>
      <c r="H100" s="108"/>
      <c r="I100" s="108"/>
    </row>
    <row r="101" spans="1:9" ht="12.75" customHeight="1">
      <c r="A101" s="72"/>
      <c r="B101" s="72"/>
      <c r="C101" s="72"/>
      <c r="D101" s="108"/>
      <c r="E101" s="108"/>
      <c r="F101" s="108"/>
      <c r="G101" s="108"/>
      <c r="H101" s="108"/>
      <c r="I101" s="108"/>
    </row>
    <row r="102" spans="1:9" ht="12.75" customHeight="1">
      <c r="A102" s="72"/>
      <c r="B102" s="72"/>
      <c r="C102" s="72"/>
      <c r="D102" s="108"/>
      <c r="E102" s="108"/>
      <c r="F102" s="108"/>
      <c r="G102" s="108"/>
      <c r="H102" s="108"/>
      <c r="I102" s="108"/>
    </row>
    <row r="103" spans="1:9" ht="12.75" customHeight="1">
      <c r="A103" s="72"/>
      <c r="B103" s="72"/>
      <c r="C103" s="72"/>
      <c r="D103" s="108"/>
      <c r="E103" s="108"/>
      <c r="F103" s="108"/>
      <c r="G103" s="108"/>
      <c r="H103" s="108"/>
      <c r="I103" s="108"/>
    </row>
    <row r="104" spans="1:9" ht="12.75" customHeight="1">
      <c r="A104" s="72"/>
      <c r="B104" s="72"/>
      <c r="C104" s="72"/>
      <c r="D104" s="108"/>
      <c r="E104" s="108"/>
      <c r="F104" s="108"/>
      <c r="G104" s="108"/>
      <c r="H104" s="108"/>
      <c r="I104" s="108"/>
    </row>
    <row r="105" spans="1:9" ht="12.75" customHeight="1">
      <c r="A105" s="72"/>
      <c r="B105" s="72"/>
      <c r="C105" s="72"/>
      <c r="D105" s="108"/>
      <c r="E105" s="108"/>
      <c r="F105" s="108"/>
      <c r="G105" s="108"/>
      <c r="H105" s="108"/>
      <c r="I105" s="108"/>
    </row>
    <row r="106" spans="1:9" ht="12.75" customHeight="1">
      <c r="A106" s="72"/>
      <c r="B106" s="72"/>
      <c r="C106" s="72"/>
      <c r="D106" s="108"/>
      <c r="E106" s="108"/>
      <c r="F106" s="108"/>
      <c r="G106" s="108"/>
      <c r="H106" s="108"/>
      <c r="I106" s="108"/>
    </row>
    <row r="107" spans="1:9" ht="12.75" customHeight="1">
      <c r="A107" s="72"/>
      <c r="B107" s="72"/>
      <c r="C107" s="72"/>
      <c r="D107" s="108"/>
      <c r="E107" s="108"/>
      <c r="F107" s="108"/>
      <c r="G107" s="108"/>
      <c r="H107" s="108"/>
      <c r="I107" s="108"/>
    </row>
    <row r="108" spans="1:9" ht="12.75" customHeight="1">
      <c r="A108" s="72"/>
      <c r="B108" s="72"/>
      <c r="C108" s="72"/>
      <c r="D108" s="108"/>
      <c r="E108" s="108"/>
      <c r="F108" s="108"/>
      <c r="G108" s="108"/>
      <c r="H108" s="108"/>
      <c r="I108" s="108"/>
    </row>
    <row r="109" spans="1:9" ht="12.75" customHeight="1">
      <c r="A109" s="72"/>
      <c r="B109" s="72"/>
      <c r="C109" s="72"/>
      <c r="D109" s="108"/>
      <c r="E109" s="108"/>
      <c r="F109" s="108"/>
      <c r="G109" s="108"/>
      <c r="H109" s="108"/>
      <c r="I109" s="108"/>
    </row>
    <row r="110" spans="1:9" ht="12.75" customHeight="1">
      <c r="A110" s="72"/>
      <c r="B110" s="72"/>
      <c r="C110" s="72"/>
      <c r="D110" s="108"/>
      <c r="E110" s="108"/>
      <c r="F110" s="108"/>
      <c r="G110" s="108"/>
      <c r="H110" s="108"/>
      <c r="I110" s="108"/>
    </row>
    <row r="111" spans="1:9" ht="12.75" customHeight="1">
      <c r="A111" s="72"/>
      <c r="B111" s="72"/>
      <c r="C111" s="72"/>
      <c r="D111" s="108"/>
      <c r="E111" s="108"/>
      <c r="F111" s="108"/>
      <c r="G111" s="108"/>
      <c r="H111" s="108"/>
      <c r="I111" s="108"/>
    </row>
    <row r="112" spans="1:9" ht="12.75" customHeight="1">
      <c r="A112" s="72"/>
      <c r="B112" s="72"/>
      <c r="C112" s="72"/>
      <c r="D112" s="108"/>
      <c r="E112" s="108"/>
      <c r="F112" s="108"/>
      <c r="G112" s="108"/>
      <c r="H112" s="108"/>
      <c r="I112" s="108"/>
    </row>
    <row r="113" spans="1:9" ht="12.75" customHeight="1">
      <c r="A113" s="72"/>
      <c r="B113" s="72"/>
      <c r="C113" s="72"/>
      <c r="D113" s="108"/>
      <c r="E113" s="108"/>
      <c r="F113" s="108"/>
      <c r="G113" s="108"/>
      <c r="H113" s="108"/>
      <c r="I113" s="108"/>
    </row>
    <row r="114" spans="1:9" ht="12.75" customHeight="1">
      <c r="A114" s="108"/>
      <c r="B114" s="108"/>
      <c r="C114" s="108"/>
      <c r="D114" s="108"/>
      <c r="E114" s="108"/>
      <c r="F114" s="108"/>
      <c r="G114" s="108"/>
      <c r="H114" s="108"/>
      <c r="I114" s="108"/>
    </row>
    <row r="115" spans="1:9" ht="12.75" customHeight="1">
      <c r="A115" s="108"/>
      <c r="B115" s="108"/>
      <c r="C115" s="108"/>
      <c r="D115" s="108"/>
      <c r="E115" s="108"/>
      <c r="F115" s="108"/>
      <c r="G115" s="108"/>
      <c r="H115" s="108"/>
      <c r="I115" s="108"/>
    </row>
    <row r="116" spans="1:9" ht="12.75" customHeight="1">
      <c r="A116" s="108"/>
      <c r="B116" s="108"/>
      <c r="C116" s="108"/>
      <c r="D116" s="108"/>
      <c r="E116" s="108"/>
      <c r="F116" s="108"/>
      <c r="G116" s="108"/>
      <c r="H116" s="108"/>
      <c r="I116" s="108"/>
    </row>
    <row r="117" spans="1:9" ht="12.75" customHeight="1">
      <c r="A117" s="108"/>
      <c r="B117" s="108"/>
      <c r="C117" s="108"/>
      <c r="D117" s="108"/>
      <c r="E117" s="108"/>
      <c r="F117" s="108"/>
      <c r="G117" s="108"/>
      <c r="H117" s="108"/>
      <c r="I117" s="108"/>
    </row>
    <row r="118" spans="1:9" ht="12.75" customHeight="1">
      <c r="A118" s="108"/>
      <c r="B118" s="108"/>
      <c r="C118" s="108"/>
      <c r="D118" s="108"/>
      <c r="E118" s="108"/>
      <c r="F118" s="108"/>
      <c r="G118" s="108"/>
      <c r="H118" s="108"/>
      <c r="I118" s="108"/>
    </row>
    <row r="119" spans="1:9" ht="12.75" customHeight="1">
      <c r="A119" s="108"/>
      <c r="B119" s="108"/>
      <c r="C119" s="108"/>
      <c r="D119" s="108"/>
      <c r="E119" s="108"/>
      <c r="F119" s="108"/>
      <c r="G119" s="108"/>
      <c r="H119" s="108"/>
      <c r="I119" s="108"/>
    </row>
    <row r="120" spans="1:9" ht="12.75" customHeight="1">
      <c r="A120" s="108"/>
      <c r="B120" s="108"/>
      <c r="C120" s="108"/>
      <c r="D120" s="108"/>
      <c r="E120" s="108"/>
      <c r="F120" s="108"/>
      <c r="G120" s="108"/>
      <c r="H120" s="108"/>
      <c r="I120" s="108"/>
    </row>
    <row r="121" spans="1:9" ht="12.75" customHeight="1">
      <c r="A121" s="108"/>
      <c r="B121" s="108"/>
      <c r="C121" s="108"/>
      <c r="D121" s="108"/>
      <c r="E121" s="108"/>
      <c r="F121" s="108"/>
      <c r="G121" s="108"/>
      <c r="H121" s="108"/>
      <c r="I121" s="108"/>
    </row>
    <row r="122" spans="1:9" ht="12.75" customHeight="1">
      <c r="A122" s="108"/>
      <c r="B122" s="108"/>
      <c r="C122" s="108"/>
      <c r="D122" s="108"/>
      <c r="E122" s="108"/>
      <c r="F122" s="108"/>
      <c r="G122" s="108"/>
      <c r="H122" s="108"/>
      <c r="I122" s="108"/>
    </row>
    <row r="123" spans="1:9" ht="12.75" customHeight="1">
      <c r="A123" s="108"/>
      <c r="B123" s="108"/>
      <c r="C123" s="108"/>
      <c r="D123" s="108"/>
      <c r="E123" s="108"/>
      <c r="F123" s="108"/>
      <c r="G123" s="108"/>
      <c r="H123" s="108"/>
      <c r="I123" s="108"/>
    </row>
    <row r="124" spans="1:9" ht="12.75" customHeight="1">
      <c r="A124" s="108"/>
      <c r="B124" s="108"/>
      <c r="C124" s="108"/>
      <c r="D124" s="108"/>
      <c r="E124" s="108"/>
      <c r="F124" s="108"/>
      <c r="G124" s="108"/>
      <c r="H124" s="108"/>
      <c r="I124" s="108"/>
    </row>
    <row r="125" spans="1:9" ht="12.75" customHeight="1">
      <c r="A125" s="108"/>
      <c r="B125" s="108"/>
      <c r="C125" s="108"/>
      <c r="D125" s="108"/>
      <c r="E125" s="108"/>
      <c r="F125" s="108"/>
      <c r="G125" s="108"/>
      <c r="H125" s="108"/>
      <c r="I125" s="108"/>
    </row>
    <row r="126" spans="1:9" ht="12.75" customHeight="1">
      <c r="A126" s="108"/>
      <c r="B126" s="108"/>
      <c r="C126" s="108"/>
      <c r="D126" s="108"/>
      <c r="E126" s="108"/>
      <c r="F126" s="108"/>
      <c r="G126" s="108"/>
      <c r="H126" s="108"/>
      <c r="I126" s="108"/>
    </row>
    <row r="127" spans="1:9" ht="12.75" customHeight="1">
      <c r="A127" s="108"/>
      <c r="B127" s="108"/>
      <c r="C127" s="108"/>
      <c r="D127" s="108"/>
      <c r="E127" s="108"/>
      <c r="F127" s="108"/>
      <c r="G127" s="108"/>
      <c r="H127" s="108"/>
      <c r="I127" s="108"/>
    </row>
    <row r="128" spans="1:9" ht="12.75" customHeight="1">
      <c r="A128" s="108"/>
      <c r="B128" s="108"/>
      <c r="C128" s="108"/>
      <c r="D128" s="108"/>
      <c r="E128" s="108"/>
      <c r="F128" s="108"/>
      <c r="G128" s="108"/>
      <c r="H128" s="108"/>
      <c r="I128" s="108"/>
    </row>
    <row r="129" spans="1:9" ht="12.75" customHeight="1">
      <c r="A129" s="108"/>
      <c r="B129" s="108"/>
      <c r="C129" s="108"/>
      <c r="D129" s="108"/>
      <c r="E129" s="108"/>
      <c r="F129" s="108"/>
      <c r="G129" s="108"/>
      <c r="H129" s="108"/>
      <c r="I129" s="108"/>
    </row>
    <row r="130" spans="1:9" ht="12.75" customHeight="1">
      <c r="A130" s="108"/>
      <c r="B130" s="108"/>
      <c r="C130" s="108"/>
      <c r="D130" s="108"/>
      <c r="E130" s="108"/>
      <c r="F130" s="108"/>
      <c r="G130" s="108"/>
      <c r="H130" s="108"/>
      <c r="I130" s="108"/>
    </row>
    <row r="131" spans="1:9" ht="12.75" customHeight="1">
      <c r="A131" s="108"/>
      <c r="B131" s="108"/>
      <c r="C131" s="108"/>
      <c r="D131" s="108"/>
      <c r="E131" s="108"/>
      <c r="F131" s="108"/>
      <c r="G131" s="108"/>
      <c r="H131" s="108"/>
      <c r="I131" s="108"/>
    </row>
    <row r="132" spans="1:9" ht="12.75" customHeight="1">
      <c r="A132" s="108"/>
      <c r="B132" s="108"/>
      <c r="C132" s="108"/>
      <c r="D132" s="108"/>
      <c r="E132" s="108"/>
      <c r="F132" s="108"/>
      <c r="G132" s="108"/>
      <c r="H132" s="108"/>
      <c r="I132" s="108"/>
    </row>
    <row r="133" spans="1:9" ht="12.75" customHeight="1">
      <c r="A133" s="108"/>
      <c r="B133" s="108"/>
      <c r="C133" s="108"/>
      <c r="D133" s="108"/>
      <c r="E133" s="108"/>
      <c r="F133" s="108"/>
      <c r="G133" s="108"/>
      <c r="H133" s="108"/>
      <c r="I133" s="108"/>
    </row>
    <row r="134" spans="1:9" ht="12.75" customHeight="1">
      <c r="A134" s="108"/>
      <c r="B134" s="108"/>
      <c r="C134" s="108"/>
      <c r="D134" s="108"/>
      <c r="E134" s="108"/>
      <c r="F134" s="108"/>
      <c r="G134" s="108"/>
      <c r="H134" s="108"/>
      <c r="I134" s="108"/>
    </row>
    <row r="135" spans="1:9" ht="12.75" customHeight="1">
      <c r="A135" s="108"/>
      <c r="B135" s="108"/>
      <c r="C135" s="108"/>
      <c r="D135" s="108"/>
      <c r="E135" s="108"/>
      <c r="F135" s="108"/>
      <c r="G135" s="108"/>
      <c r="H135" s="108"/>
      <c r="I135" s="108"/>
    </row>
    <row r="136" spans="1:9" ht="12.75" customHeight="1">
      <c r="A136" s="108"/>
      <c r="B136" s="108"/>
      <c r="C136" s="108"/>
      <c r="D136" s="108"/>
      <c r="E136" s="108"/>
      <c r="F136" s="108"/>
      <c r="G136" s="108"/>
      <c r="H136" s="108"/>
      <c r="I136" s="108"/>
    </row>
    <row r="137" spans="1:9" ht="12.75" customHeight="1">
      <c r="A137" s="108"/>
      <c r="B137" s="108"/>
      <c r="C137" s="108"/>
      <c r="D137" s="108"/>
      <c r="E137" s="108"/>
      <c r="F137" s="108"/>
      <c r="G137" s="108"/>
      <c r="H137" s="108"/>
      <c r="I137" s="108"/>
    </row>
    <row r="138" spans="1:9" ht="12.75" customHeight="1">
      <c r="A138" s="108"/>
      <c r="B138" s="108"/>
      <c r="C138" s="108"/>
      <c r="D138" s="108"/>
      <c r="E138" s="108"/>
      <c r="F138" s="108"/>
      <c r="G138" s="108"/>
      <c r="H138" s="108"/>
      <c r="I138" s="108"/>
    </row>
    <row r="139" spans="1:9" ht="12.75" customHeight="1">
      <c r="A139" s="108"/>
      <c r="B139" s="108"/>
      <c r="C139" s="108"/>
      <c r="D139" s="108"/>
      <c r="E139" s="108"/>
      <c r="F139" s="108"/>
      <c r="G139" s="108"/>
      <c r="H139" s="108"/>
      <c r="I139" s="108"/>
    </row>
    <row r="140" spans="1:9" ht="12.75" customHeight="1">
      <c r="A140" s="108"/>
      <c r="B140" s="108"/>
      <c r="C140" s="108"/>
      <c r="D140" s="108"/>
      <c r="E140" s="108"/>
      <c r="F140" s="108"/>
      <c r="G140" s="108"/>
      <c r="H140" s="108"/>
      <c r="I140" s="108"/>
    </row>
    <row r="141" spans="1:9" ht="12.75" customHeight="1">
      <c r="A141" s="108"/>
      <c r="B141" s="108"/>
      <c r="C141" s="108"/>
      <c r="D141" s="108"/>
      <c r="E141" s="108"/>
      <c r="F141" s="108"/>
      <c r="G141" s="108"/>
      <c r="H141" s="108"/>
      <c r="I141" s="108"/>
    </row>
    <row r="142" spans="1:9" ht="12.75" customHeight="1">
      <c r="A142" s="108"/>
      <c r="B142" s="108"/>
      <c r="C142" s="108"/>
      <c r="D142" s="108"/>
      <c r="E142" s="108"/>
      <c r="F142" s="108"/>
      <c r="G142" s="108"/>
      <c r="H142" s="108"/>
      <c r="I142" s="108"/>
    </row>
    <row r="143" spans="1:9" ht="12.75" customHeight="1">
      <c r="A143" s="108"/>
      <c r="B143" s="108"/>
      <c r="C143" s="108"/>
      <c r="D143" s="108"/>
      <c r="E143" s="108"/>
      <c r="F143" s="108"/>
      <c r="G143" s="108"/>
      <c r="H143" s="108"/>
      <c r="I143" s="108"/>
    </row>
    <row r="144" spans="1:9" ht="12.75" customHeight="1">
      <c r="A144" s="108"/>
      <c r="B144" s="108"/>
      <c r="C144" s="108"/>
      <c r="D144" s="108"/>
      <c r="E144" s="108"/>
      <c r="F144" s="108"/>
      <c r="G144" s="108"/>
      <c r="H144" s="108"/>
      <c r="I144" s="108"/>
    </row>
    <row r="145" spans="1:9" ht="12.75" customHeight="1">
      <c r="A145" s="108"/>
      <c r="B145" s="108"/>
      <c r="C145" s="108"/>
      <c r="D145" s="108"/>
      <c r="E145" s="108"/>
      <c r="F145" s="108"/>
      <c r="G145" s="108"/>
      <c r="H145" s="108"/>
      <c r="I145" s="108"/>
    </row>
    <row r="146" spans="1:9" ht="12.75" customHeight="1">
      <c r="A146" s="108"/>
      <c r="B146" s="108"/>
      <c r="C146" s="108"/>
      <c r="D146" s="108"/>
      <c r="E146" s="108"/>
      <c r="F146" s="108"/>
      <c r="G146" s="108"/>
      <c r="H146" s="108"/>
      <c r="I146" s="108"/>
    </row>
    <row r="147" spans="1:9" ht="12.75" customHeight="1">
      <c r="A147" s="108"/>
      <c r="B147" s="108"/>
      <c r="C147" s="108"/>
      <c r="D147" s="108"/>
      <c r="E147" s="108"/>
      <c r="F147" s="108"/>
      <c r="G147" s="108"/>
      <c r="H147" s="108"/>
      <c r="I147" s="108"/>
    </row>
    <row r="148" spans="1:9" ht="12.75" customHeight="1">
      <c r="A148" s="108"/>
      <c r="B148" s="108"/>
      <c r="C148" s="108"/>
      <c r="D148" s="108"/>
      <c r="E148" s="108"/>
      <c r="F148" s="108"/>
      <c r="G148" s="108"/>
      <c r="H148" s="108"/>
      <c r="I148" s="108"/>
    </row>
    <row r="149" spans="1:9" ht="12.75" customHeight="1">
      <c r="A149" s="108"/>
      <c r="B149" s="108"/>
      <c r="C149" s="108"/>
      <c r="D149" s="108"/>
      <c r="E149" s="108"/>
      <c r="F149" s="108"/>
      <c r="G149" s="108"/>
      <c r="H149" s="108"/>
      <c r="I149" s="108"/>
    </row>
    <row r="150" spans="1:9" ht="12.75" customHeight="1">
      <c r="A150" s="108"/>
      <c r="B150" s="108"/>
      <c r="C150" s="108"/>
      <c r="D150" s="108"/>
      <c r="E150" s="108"/>
      <c r="F150" s="108"/>
      <c r="G150" s="108"/>
      <c r="H150" s="108"/>
      <c r="I150" s="108"/>
    </row>
    <row r="151" spans="1:9" ht="12.75" customHeight="1">
      <c r="A151" s="108"/>
      <c r="B151" s="108"/>
      <c r="C151" s="108"/>
      <c r="D151" s="108"/>
      <c r="E151" s="108"/>
      <c r="F151" s="108"/>
      <c r="G151" s="108"/>
      <c r="H151" s="108"/>
      <c r="I151" s="108"/>
    </row>
    <row r="152" spans="1:9" ht="12.75" customHeight="1">
      <c r="A152" s="108"/>
      <c r="B152" s="108"/>
      <c r="C152" s="108"/>
      <c r="D152" s="108"/>
      <c r="E152" s="108"/>
      <c r="F152" s="108"/>
      <c r="G152" s="108"/>
      <c r="H152" s="108"/>
      <c r="I152" s="108"/>
    </row>
    <row r="153" spans="1:9" ht="12.75" customHeight="1">
      <c r="A153" s="108"/>
      <c r="B153" s="108"/>
      <c r="C153" s="108"/>
      <c r="D153" s="108"/>
      <c r="E153" s="108"/>
      <c r="F153" s="108"/>
      <c r="G153" s="108"/>
      <c r="H153" s="108"/>
      <c r="I153" s="108"/>
    </row>
    <row r="154" spans="1:9" ht="12.75" customHeight="1">
      <c r="A154" s="108"/>
      <c r="B154" s="108"/>
      <c r="C154" s="108"/>
      <c r="D154" s="108"/>
      <c r="E154" s="108"/>
      <c r="F154" s="108"/>
      <c r="G154" s="108"/>
      <c r="H154" s="108"/>
      <c r="I154" s="108"/>
    </row>
    <row r="155" spans="1:9" ht="12.75" customHeight="1">
      <c r="A155" s="108"/>
      <c r="B155" s="108"/>
      <c r="C155" s="108"/>
      <c r="D155" s="108"/>
      <c r="E155" s="108"/>
      <c r="F155" s="108"/>
      <c r="G155" s="108"/>
      <c r="H155" s="108"/>
      <c r="I155" s="108"/>
    </row>
    <row r="156" spans="1:9" ht="12.75" customHeight="1">
      <c r="A156" s="108"/>
      <c r="B156" s="108"/>
      <c r="C156" s="108"/>
      <c r="D156" s="108"/>
      <c r="E156" s="108"/>
      <c r="F156" s="108"/>
      <c r="G156" s="108"/>
      <c r="H156" s="108"/>
      <c r="I156" s="108"/>
    </row>
    <row r="157" spans="1:9" ht="12.75" customHeight="1">
      <c r="A157" s="108"/>
      <c r="B157" s="108"/>
      <c r="C157" s="108"/>
      <c r="D157" s="108"/>
      <c r="E157" s="108"/>
      <c r="F157" s="108"/>
      <c r="G157" s="108"/>
      <c r="H157" s="108"/>
      <c r="I157" s="108"/>
    </row>
    <row r="158" spans="1:9" ht="12.75" customHeight="1">
      <c r="A158" s="108"/>
      <c r="B158" s="108"/>
      <c r="C158" s="108"/>
      <c r="D158" s="108"/>
      <c r="E158" s="108"/>
      <c r="F158" s="108"/>
      <c r="G158" s="108"/>
      <c r="H158" s="108"/>
      <c r="I158" s="108"/>
    </row>
    <row r="159" spans="1:9" ht="12.75" customHeight="1">
      <c r="A159" s="108"/>
      <c r="B159" s="108"/>
      <c r="C159" s="108"/>
      <c r="D159" s="108"/>
      <c r="E159" s="108"/>
      <c r="F159" s="108"/>
      <c r="G159" s="108"/>
      <c r="H159" s="108"/>
      <c r="I159" s="108"/>
    </row>
    <row r="160" spans="1:9" ht="12.75" customHeight="1">
      <c r="A160" s="108"/>
      <c r="B160" s="108"/>
      <c r="C160" s="108"/>
      <c r="D160" s="108"/>
      <c r="E160" s="108"/>
      <c r="F160" s="108"/>
      <c r="G160" s="108"/>
      <c r="H160" s="108"/>
      <c r="I160" s="108"/>
    </row>
    <row r="161" spans="1:9" ht="12.75" customHeight="1">
      <c r="A161" s="108"/>
      <c r="B161" s="108"/>
      <c r="C161" s="108"/>
      <c r="D161" s="108"/>
      <c r="E161" s="108"/>
      <c r="F161" s="108"/>
      <c r="G161" s="108"/>
      <c r="H161" s="108"/>
      <c r="I161" s="108"/>
    </row>
    <row r="162" spans="1:9" ht="12.75" customHeight="1">
      <c r="A162" s="108"/>
      <c r="B162" s="108"/>
      <c r="C162" s="108"/>
      <c r="D162" s="108"/>
      <c r="E162" s="108"/>
      <c r="F162" s="108"/>
      <c r="G162" s="108"/>
      <c r="H162" s="108"/>
      <c r="I162" s="108"/>
    </row>
    <row r="163" spans="1:9" ht="12.75" customHeight="1">
      <c r="A163" s="108"/>
      <c r="B163" s="108"/>
      <c r="C163" s="108"/>
      <c r="D163" s="108"/>
      <c r="E163" s="108"/>
      <c r="F163" s="108"/>
      <c r="G163" s="108"/>
      <c r="H163" s="108"/>
      <c r="I163" s="108"/>
    </row>
    <row r="164" spans="1:9" ht="12.75" customHeight="1">
      <c r="A164" s="108"/>
      <c r="B164" s="108"/>
      <c r="C164" s="108"/>
      <c r="D164" s="108"/>
      <c r="E164" s="108"/>
      <c r="F164" s="108"/>
      <c r="G164" s="108"/>
      <c r="H164" s="108"/>
      <c r="I164" s="108"/>
    </row>
    <row r="165" spans="1:9" ht="12.75" customHeight="1">
      <c r="A165" s="108"/>
      <c r="B165" s="108"/>
      <c r="C165" s="108"/>
      <c r="D165" s="108"/>
      <c r="E165" s="108"/>
      <c r="F165" s="108"/>
      <c r="G165" s="108"/>
      <c r="H165" s="108"/>
      <c r="I165" s="108"/>
    </row>
    <row r="166" spans="1:9" ht="12.75" customHeight="1">
      <c r="A166" s="108"/>
      <c r="B166" s="108"/>
      <c r="C166" s="108"/>
      <c r="D166" s="108"/>
      <c r="E166" s="108"/>
      <c r="F166" s="108"/>
      <c r="G166" s="108"/>
      <c r="H166" s="108"/>
      <c r="I166" s="108"/>
    </row>
    <row r="167" spans="1:9" ht="12.75" customHeight="1">
      <c r="A167" s="108"/>
      <c r="B167" s="108"/>
      <c r="C167" s="108"/>
      <c r="D167" s="108"/>
      <c r="E167" s="108"/>
      <c r="F167" s="108"/>
      <c r="G167" s="108"/>
      <c r="H167" s="108"/>
      <c r="I167" s="108"/>
    </row>
    <row r="168" spans="1:9" ht="12.75" customHeight="1">
      <c r="A168" s="108"/>
      <c r="B168" s="108"/>
      <c r="C168" s="108"/>
      <c r="D168" s="108"/>
      <c r="E168" s="108"/>
      <c r="F168" s="108"/>
      <c r="G168" s="108"/>
      <c r="H168" s="108"/>
      <c r="I168" s="108"/>
    </row>
    <row r="169" spans="1:9" ht="12.75" customHeight="1">
      <c r="A169" s="108"/>
      <c r="B169" s="108"/>
      <c r="C169" s="108"/>
      <c r="D169" s="108"/>
      <c r="E169" s="108"/>
      <c r="F169" s="108"/>
      <c r="G169" s="108"/>
      <c r="H169" s="108"/>
      <c r="I169" s="108"/>
    </row>
    <row r="170" spans="1:9" ht="12.75" customHeight="1">
      <c r="A170" s="108"/>
      <c r="B170" s="108"/>
      <c r="C170" s="108"/>
      <c r="D170" s="108"/>
      <c r="E170" s="108"/>
      <c r="F170" s="108"/>
      <c r="G170" s="108"/>
      <c r="H170" s="108"/>
      <c r="I170" s="108"/>
    </row>
    <row r="171" spans="1:9" ht="12.75" customHeight="1">
      <c r="A171" s="108"/>
      <c r="B171" s="108"/>
      <c r="C171" s="108"/>
      <c r="D171" s="108"/>
      <c r="E171" s="108"/>
      <c r="F171" s="108"/>
      <c r="G171" s="108"/>
      <c r="H171" s="108"/>
      <c r="I171" s="108"/>
    </row>
    <row r="172" spans="1:9" ht="12.75" customHeight="1">
      <c r="A172" s="108"/>
      <c r="B172" s="108"/>
      <c r="C172" s="108"/>
      <c r="D172" s="108"/>
      <c r="E172" s="108"/>
      <c r="F172" s="108"/>
      <c r="G172" s="108"/>
      <c r="H172" s="108"/>
      <c r="I172" s="108"/>
    </row>
    <row r="173" spans="1:9" ht="12.75" customHeight="1">
      <c r="A173" s="108"/>
      <c r="B173" s="108"/>
      <c r="C173" s="108"/>
      <c r="D173" s="108"/>
      <c r="E173" s="108"/>
      <c r="F173" s="108"/>
      <c r="G173" s="108"/>
      <c r="H173" s="108"/>
      <c r="I173" s="108"/>
    </row>
    <row r="174" spans="1:9" ht="12.75" customHeight="1">
      <c r="A174" s="108"/>
      <c r="B174" s="108"/>
      <c r="C174" s="108"/>
      <c r="D174" s="108"/>
      <c r="E174" s="108"/>
      <c r="F174" s="108"/>
      <c r="G174" s="108"/>
      <c r="H174" s="108"/>
      <c r="I174" s="108"/>
    </row>
    <row r="175" spans="1:9" ht="12.75" customHeight="1">
      <c r="A175" s="108"/>
      <c r="B175" s="108"/>
      <c r="C175" s="108"/>
      <c r="D175" s="108"/>
      <c r="E175" s="108"/>
      <c r="F175" s="108"/>
      <c r="G175" s="108"/>
      <c r="H175" s="108"/>
      <c r="I175" s="108"/>
    </row>
    <row r="176" spans="1:9" ht="12.75" customHeight="1">
      <c r="A176" s="108"/>
      <c r="B176" s="108"/>
      <c r="C176" s="108"/>
      <c r="D176" s="108"/>
      <c r="E176" s="108"/>
      <c r="F176" s="108"/>
      <c r="G176" s="108"/>
      <c r="H176" s="108"/>
      <c r="I176" s="108"/>
    </row>
    <row r="177" spans="1:9" ht="12.75" customHeight="1">
      <c r="A177" s="108"/>
      <c r="B177" s="108"/>
      <c r="C177" s="108"/>
      <c r="D177" s="108"/>
      <c r="E177" s="108"/>
      <c r="F177" s="108"/>
      <c r="G177" s="108"/>
      <c r="H177" s="108"/>
      <c r="I177" s="108"/>
    </row>
    <row r="178" spans="1:9" ht="12.75" customHeight="1">
      <c r="A178" s="108"/>
      <c r="B178" s="108"/>
      <c r="C178" s="108"/>
      <c r="D178" s="108"/>
      <c r="E178" s="108"/>
      <c r="F178" s="108"/>
      <c r="G178" s="108"/>
      <c r="H178" s="108"/>
      <c r="I178" s="108"/>
    </row>
    <row r="179" spans="1:9" ht="12.75" customHeight="1">
      <c r="A179" s="108"/>
      <c r="B179" s="108"/>
      <c r="C179" s="108"/>
      <c r="D179" s="108"/>
      <c r="E179" s="108"/>
      <c r="F179" s="108"/>
      <c r="G179" s="108"/>
      <c r="H179" s="108"/>
      <c r="I179" s="108"/>
    </row>
    <row r="180" spans="1:9" ht="12.75" customHeight="1">
      <c r="A180" s="108"/>
      <c r="B180" s="108"/>
      <c r="C180" s="108"/>
      <c r="D180" s="108"/>
      <c r="E180" s="108"/>
      <c r="F180" s="108"/>
      <c r="G180" s="108"/>
      <c r="H180" s="108"/>
      <c r="I180" s="108"/>
    </row>
    <row r="181" spans="1:9" ht="12.75" customHeight="1">
      <c r="A181" s="108"/>
      <c r="B181" s="108"/>
      <c r="C181" s="108"/>
      <c r="D181" s="108"/>
      <c r="E181" s="108"/>
      <c r="F181" s="108"/>
      <c r="G181" s="108"/>
      <c r="H181" s="108"/>
      <c r="I181" s="108"/>
    </row>
    <row r="182" spans="1:9" ht="12.75" customHeight="1">
      <c r="A182" s="108"/>
      <c r="B182" s="108"/>
      <c r="C182" s="108"/>
      <c r="D182" s="108"/>
      <c r="E182" s="108"/>
      <c r="F182" s="108"/>
      <c r="G182" s="108"/>
      <c r="H182" s="108"/>
      <c r="I182" s="108"/>
    </row>
    <row r="183" spans="1:9" ht="12.75" customHeight="1">
      <c r="A183" s="108"/>
      <c r="B183" s="108"/>
      <c r="C183" s="108"/>
      <c r="D183" s="108"/>
      <c r="E183" s="108"/>
      <c r="F183" s="108"/>
      <c r="G183" s="108"/>
      <c r="H183" s="108"/>
      <c r="I183" s="108"/>
    </row>
    <row r="184" spans="1:9" ht="12.75" customHeight="1">
      <c r="A184" s="108"/>
      <c r="B184" s="108"/>
      <c r="C184" s="108"/>
      <c r="D184" s="108"/>
      <c r="E184" s="108"/>
      <c r="F184" s="108"/>
      <c r="G184" s="108"/>
      <c r="H184" s="108"/>
      <c r="I184" s="108"/>
    </row>
    <row r="185" spans="1:9" ht="12.75" customHeight="1">
      <c r="A185" s="108"/>
      <c r="B185" s="108"/>
      <c r="C185" s="108"/>
      <c r="D185" s="108"/>
      <c r="E185" s="108"/>
      <c r="F185" s="108"/>
      <c r="G185" s="108"/>
      <c r="H185" s="108"/>
      <c r="I185" s="108"/>
    </row>
    <row r="186" spans="1:9" ht="12.75" customHeight="1">
      <c r="A186" s="108"/>
      <c r="B186" s="108"/>
      <c r="C186" s="108"/>
      <c r="D186" s="108"/>
      <c r="E186" s="108"/>
      <c r="F186" s="108"/>
      <c r="G186" s="108"/>
      <c r="H186" s="108"/>
      <c r="I186" s="108"/>
    </row>
    <row r="187" spans="1:9" ht="12.75" customHeight="1">
      <c r="A187" s="108"/>
      <c r="B187" s="108"/>
      <c r="C187" s="108"/>
      <c r="D187" s="108"/>
      <c r="E187" s="108"/>
      <c r="F187" s="108"/>
      <c r="G187" s="108"/>
      <c r="H187" s="108"/>
      <c r="I187" s="108"/>
    </row>
    <row r="188" spans="1:9" ht="12.75" customHeight="1">
      <c r="A188" s="108"/>
      <c r="B188" s="108"/>
      <c r="C188" s="108"/>
      <c r="D188" s="108"/>
      <c r="E188" s="108"/>
      <c r="F188" s="108"/>
      <c r="G188" s="108"/>
      <c r="H188" s="108"/>
      <c r="I188" s="108"/>
    </row>
    <row r="189" spans="1:9" ht="12.75" customHeight="1">
      <c r="A189" s="108"/>
      <c r="B189" s="108"/>
      <c r="C189" s="108"/>
      <c r="D189" s="108"/>
      <c r="E189" s="108"/>
      <c r="F189" s="108"/>
      <c r="G189" s="108"/>
      <c r="H189" s="108"/>
      <c r="I189" s="108"/>
    </row>
    <row r="190" spans="1:9" ht="12.75" customHeight="1">
      <c r="A190" s="108"/>
      <c r="B190" s="108"/>
      <c r="C190" s="108"/>
      <c r="D190" s="108"/>
      <c r="E190" s="108"/>
      <c r="F190" s="108"/>
      <c r="G190" s="108"/>
      <c r="H190" s="108"/>
      <c r="I190" s="108"/>
    </row>
    <row r="191" spans="1:9" ht="12.75" customHeight="1">
      <c r="A191" s="108"/>
      <c r="B191" s="108"/>
      <c r="C191" s="108"/>
      <c r="D191" s="108"/>
      <c r="E191" s="108"/>
      <c r="F191" s="108"/>
      <c r="G191" s="108"/>
      <c r="H191" s="108"/>
      <c r="I191" s="108"/>
    </row>
    <row r="192" spans="1:9" ht="12.75" customHeight="1">
      <c r="A192" s="108"/>
      <c r="B192" s="108"/>
      <c r="C192" s="108"/>
      <c r="D192" s="108"/>
      <c r="E192" s="108"/>
      <c r="F192" s="108"/>
      <c r="G192" s="108"/>
      <c r="H192" s="108"/>
      <c r="I192" s="108"/>
    </row>
    <row r="193" spans="1:9" ht="12.75" customHeight="1">
      <c r="A193" s="108"/>
      <c r="B193" s="108"/>
      <c r="C193" s="108"/>
      <c r="D193" s="108"/>
      <c r="E193" s="108"/>
      <c r="F193" s="108"/>
      <c r="G193" s="108"/>
      <c r="H193" s="108"/>
      <c r="I193" s="108"/>
    </row>
    <row r="194" spans="1:9" ht="12.75" customHeight="1">
      <c r="A194" s="108"/>
      <c r="B194" s="108"/>
      <c r="C194" s="108"/>
      <c r="D194" s="108"/>
      <c r="E194" s="108"/>
      <c r="F194" s="108"/>
      <c r="G194" s="108"/>
      <c r="H194" s="108"/>
      <c r="I194" s="108"/>
    </row>
    <row r="195" spans="1:9" ht="12.75" customHeight="1">
      <c r="A195" s="108"/>
      <c r="B195" s="108"/>
      <c r="C195" s="108"/>
      <c r="D195" s="108"/>
      <c r="E195" s="108"/>
      <c r="F195" s="108"/>
      <c r="G195" s="108"/>
      <c r="H195" s="108"/>
      <c r="I195" s="108"/>
    </row>
  </sheetData>
  <sheetProtection/>
  <mergeCells count="5">
    <mergeCell ref="A53:C53"/>
    <mergeCell ref="A54:C54"/>
    <mergeCell ref="A55:C55"/>
    <mergeCell ref="A56:C56"/>
    <mergeCell ref="A3:C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1">
      <selection activeCell="A1" sqref="A1:F1"/>
    </sheetView>
  </sheetViews>
  <sheetFormatPr defaultColWidth="17.125" defaultRowHeight="12.75" customHeight="1"/>
  <cols>
    <col min="1" max="1" width="27.875" style="1" bestFit="1" customWidth="1"/>
    <col min="2" max="2" width="13.625" style="1" customWidth="1"/>
    <col min="3" max="4" width="8.00390625" style="1" bestFit="1" customWidth="1"/>
    <col min="5" max="5" width="9.50390625" style="1" customWidth="1"/>
    <col min="6" max="6" width="52.50390625" style="1" customWidth="1"/>
    <col min="7" max="16384" width="17.125" style="1" customWidth="1"/>
  </cols>
  <sheetData>
    <row r="1" spans="1:6" ht="30.75" thickTop="1">
      <c r="A1" s="405" t="s">
        <v>330</v>
      </c>
      <c r="B1" s="406"/>
      <c r="C1" s="406"/>
      <c r="D1" s="406"/>
      <c r="E1" s="406"/>
      <c r="F1" s="407"/>
    </row>
    <row r="2" spans="1:6" s="133" customFormat="1" ht="22.5" customHeight="1">
      <c r="A2" s="408" t="s">
        <v>341</v>
      </c>
      <c r="B2" s="269"/>
      <c r="C2" s="269"/>
      <c r="D2" s="269"/>
      <c r="E2" s="270"/>
      <c r="F2" s="409"/>
    </row>
    <row r="3" spans="1:6" ht="15.75">
      <c r="A3" s="410"/>
      <c r="B3" s="73"/>
      <c r="C3" s="73"/>
      <c r="D3" s="73"/>
      <c r="E3" s="73"/>
      <c r="F3" s="411"/>
    </row>
    <row r="4" spans="1:6" ht="15.75">
      <c r="A4" s="412" t="s">
        <v>146</v>
      </c>
      <c r="B4" s="443">
        <v>40000</v>
      </c>
      <c r="C4" s="53"/>
      <c r="D4" s="53"/>
      <c r="E4" s="53"/>
      <c r="F4" s="413"/>
    </row>
    <row r="5" spans="1:6" ht="16.5" thickBot="1">
      <c r="A5" s="414"/>
      <c r="B5" s="256"/>
      <c r="C5" s="256"/>
      <c r="D5" s="256"/>
      <c r="E5" s="256"/>
      <c r="F5" s="415"/>
    </row>
    <row r="6" spans="1:6" ht="30">
      <c r="A6" s="416"/>
      <c r="B6" s="75" t="s">
        <v>335</v>
      </c>
      <c r="C6" s="75" t="s">
        <v>336</v>
      </c>
      <c r="D6" s="75" t="s">
        <v>334</v>
      </c>
      <c r="E6" s="76"/>
      <c r="F6" s="415"/>
    </row>
    <row r="7" spans="1:6" ht="15.75">
      <c r="A7" s="417" t="s">
        <v>147</v>
      </c>
      <c r="B7" s="439">
        <f aca="true" t="shared" si="0" ref="B7:B19">C7*$B$4</f>
        <v>4000</v>
      </c>
      <c r="C7" s="74">
        <v>0.1</v>
      </c>
      <c r="D7" s="441">
        <f>B7/$B$4</f>
        <v>0.1</v>
      </c>
      <c r="E7" s="77"/>
      <c r="F7" s="415"/>
    </row>
    <row r="8" spans="1:6" ht="15.75">
      <c r="A8" s="417" t="s">
        <v>337</v>
      </c>
      <c r="B8" s="439">
        <f t="shared" si="0"/>
        <v>1600</v>
      </c>
      <c r="C8" s="74">
        <v>0.04</v>
      </c>
      <c r="D8" s="441">
        <f aca="true" t="shared" si="1" ref="D8:D19">B8/$B$4</f>
        <v>0.04</v>
      </c>
      <c r="E8" s="77"/>
      <c r="F8" s="415"/>
    </row>
    <row r="9" spans="1:6" ht="15">
      <c r="A9" s="417" t="s">
        <v>149</v>
      </c>
      <c r="B9" s="439">
        <f t="shared" si="0"/>
        <v>1200</v>
      </c>
      <c r="C9" s="74">
        <v>0.03</v>
      </c>
      <c r="D9" s="441">
        <f t="shared" si="1"/>
        <v>0.03</v>
      </c>
      <c r="E9" s="77"/>
      <c r="F9" s="415"/>
    </row>
    <row r="10" spans="1:6" ht="15">
      <c r="A10" s="417" t="s">
        <v>154</v>
      </c>
      <c r="B10" s="439">
        <f t="shared" si="0"/>
        <v>400</v>
      </c>
      <c r="C10" s="74">
        <v>0.01</v>
      </c>
      <c r="D10" s="441">
        <f t="shared" si="1"/>
        <v>0.01</v>
      </c>
      <c r="E10" s="77"/>
      <c r="F10" s="415"/>
    </row>
    <row r="11" spans="1:6" ht="15">
      <c r="A11" s="417" t="s">
        <v>150</v>
      </c>
      <c r="B11" s="439">
        <f t="shared" si="0"/>
        <v>1600</v>
      </c>
      <c r="C11" s="74">
        <v>0.04</v>
      </c>
      <c r="D11" s="441">
        <f t="shared" si="1"/>
        <v>0.04</v>
      </c>
      <c r="E11" s="77"/>
      <c r="F11" s="415"/>
    </row>
    <row r="12" spans="1:6" ht="15">
      <c r="A12" s="417" t="s">
        <v>151</v>
      </c>
      <c r="B12" s="439">
        <f t="shared" si="0"/>
        <v>400</v>
      </c>
      <c r="C12" s="74">
        <v>0.01</v>
      </c>
      <c r="D12" s="441">
        <f t="shared" si="1"/>
        <v>0.01</v>
      </c>
      <c r="E12" s="77"/>
      <c r="F12" s="415"/>
    </row>
    <row r="13" spans="1:6" ht="15">
      <c r="A13" s="417" t="s">
        <v>55</v>
      </c>
      <c r="B13" s="439">
        <f t="shared" si="0"/>
        <v>400</v>
      </c>
      <c r="C13" s="74">
        <v>0.01</v>
      </c>
      <c r="D13" s="441">
        <f t="shared" si="1"/>
        <v>0.01</v>
      </c>
      <c r="E13" s="77"/>
      <c r="F13" s="415"/>
    </row>
    <row r="14" spans="1:6" ht="27">
      <c r="A14" s="417" t="s">
        <v>152</v>
      </c>
      <c r="B14" s="439">
        <f t="shared" si="0"/>
        <v>800</v>
      </c>
      <c r="C14" s="74">
        <v>0.02</v>
      </c>
      <c r="D14" s="441">
        <f t="shared" si="1"/>
        <v>0.02</v>
      </c>
      <c r="E14" s="77"/>
      <c r="F14" s="415"/>
    </row>
    <row r="15" spans="1:6" ht="15">
      <c r="A15" s="417" t="s">
        <v>153</v>
      </c>
      <c r="B15" s="439">
        <f t="shared" si="0"/>
        <v>7200</v>
      </c>
      <c r="C15" s="74">
        <v>0.18</v>
      </c>
      <c r="D15" s="441">
        <f t="shared" si="1"/>
        <v>0.18</v>
      </c>
      <c r="E15" s="77"/>
      <c r="F15" s="415"/>
    </row>
    <row r="16" spans="1:6" ht="15">
      <c r="A16" s="417" t="s">
        <v>331</v>
      </c>
      <c r="B16" s="439">
        <f t="shared" si="0"/>
        <v>18800</v>
      </c>
      <c r="C16" s="74">
        <v>0.47</v>
      </c>
      <c r="D16" s="441">
        <f t="shared" si="1"/>
        <v>0.47</v>
      </c>
      <c r="E16" s="77"/>
      <c r="F16" s="415"/>
    </row>
    <row r="17" spans="1:6" ht="15">
      <c r="A17" s="417" t="s">
        <v>148</v>
      </c>
      <c r="B17" s="439">
        <f t="shared" si="0"/>
        <v>1600</v>
      </c>
      <c r="C17" s="74">
        <v>0.04</v>
      </c>
      <c r="D17" s="441">
        <f t="shared" si="1"/>
        <v>0.04</v>
      </c>
      <c r="E17" s="77"/>
      <c r="F17" s="415"/>
    </row>
    <row r="18" spans="1:6" ht="15">
      <c r="A18" s="417" t="s">
        <v>349</v>
      </c>
      <c r="B18" s="439">
        <f t="shared" si="0"/>
        <v>1200</v>
      </c>
      <c r="C18" s="74">
        <v>0.03</v>
      </c>
      <c r="D18" s="441">
        <f>B18/$B$4</f>
        <v>0.03</v>
      </c>
      <c r="E18" s="77"/>
      <c r="F18" s="415"/>
    </row>
    <row r="19" spans="1:6" ht="15">
      <c r="A19" s="417" t="s">
        <v>332</v>
      </c>
      <c r="B19" s="439">
        <f t="shared" si="0"/>
        <v>800</v>
      </c>
      <c r="C19" s="74">
        <v>0.02</v>
      </c>
      <c r="D19" s="441">
        <f t="shared" si="1"/>
        <v>0.02</v>
      </c>
      <c r="E19" s="77"/>
      <c r="F19" s="415"/>
    </row>
    <row r="20" spans="1:6" ht="15.75" thickBot="1">
      <c r="A20" s="418" t="s">
        <v>333</v>
      </c>
      <c r="B20" s="440">
        <f>SUM(B7:B19)</f>
        <v>40000</v>
      </c>
      <c r="C20" s="442">
        <f>SUM(C7:C19)</f>
        <v>1</v>
      </c>
      <c r="D20" s="442">
        <f>SUM(D7:D19)</f>
        <v>1</v>
      </c>
      <c r="E20" s="78"/>
      <c r="F20" s="415"/>
    </row>
    <row r="21" spans="1:6" ht="15">
      <c r="A21" s="419"/>
      <c r="B21" s="69"/>
      <c r="C21" s="69"/>
      <c r="D21" s="69"/>
      <c r="E21" s="256"/>
      <c r="F21" s="415"/>
    </row>
    <row r="22" spans="1:6" ht="15">
      <c r="A22" s="420" t="s">
        <v>49</v>
      </c>
      <c r="B22" s="264"/>
      <c r="C22" s="264"/>
      <c r="D22" s="264"/>
      <c r="E22" s="264"/>
      <c r="F22" s="421"/>
    </row>
    <row r="23" spans="1:6" s="11" customFormat="1" ht="72.75" customHeight="1">
      <c r="A23" s="422" t="s">
        <v>342</v>
      </c>
      <c r="B23" s="266"/>
      <c r="C23" s="266"/>
      <c r="D23" s="266"/>
      <c r="E23" s="266"/>
      <c r="F23" s="423"/>
    </row>
    <row r="24" spans="1:6" ht="15">
      <c r="A24" s="424"/>
      <c r="B24" s="267"/>
      <c r="C24" s="267"/>
      <c r="D24" s="267"/>
      <c r="E24" s="267"/>
      <c r="F24" s="421"/>
    </row>
    <row r="25" spans="1:6" ht="15">
      <c r="A25" s="425"/>
      <c r="B25" s="265"/>
      <c r="C25" s="265"/>
      <c r="D25" s="265"/>
      <c r="E25" s="265"/>
      <c r="F25" s="415"/>
    </row>
    <row r="26" spans="1:6" ht="15">
      <c r="A26" s="426" t="s">
        <v>353</v>
      </c>
      <c r="B26" s="263"/>
      <c r="C26" s="263"/>
      <c r="D26" s="263"/>
      <c r="E26" s="263"/>
      <c r="F26" s="427"/>
    </row>
    <row r="27" spans="1:6" ht="15.75" thickBot="1">
      <c r="A27" s="428"/>
      <c r="B27" s="54"/>
      <c r="C27" s="54"/>
      <c r="D27" s="54"/>
      <c r="E27" s="54"/>
      <c r="F27" s="429"/>
    </row>
    <row r="28" spans="1:6" ht="12.75" customHeight="1">
      <c r="A28" s="430" t="s">
        <v>583</v>
      </c>
      <c r="B28" s="271"/>
      <c r="C28" s="271"/>
      <c r="D28" s="271"/>
      <c r="E28" s="271"/>
      <c r="F28" s="431"/>
    </row>
    <row r="29" spans="1:6" s="70" customFormat="1" ht="12.75" customHeight="1">
      <c r="A29" s="432"/>
      <c r="B29" s="268"/>
      <c r="C29" s="268"/>
      <c r="D29" s="268"/>
      <c r="E29" s="268"/>
      <c r="F29" s="433"/>
    </row>
    <row r="30" spans="1:6" s="70" customFormat="1" ht="150" customHeight="1">
      <c r="A30" s="434" t="s">
        <v>359</v>
      </c>
      <c r="B30" s="272"/>
      <c r="C30" s="272"/>
      <c r="D30" s="272"/>
      <c r="E30" s="272"/>
      <c r="F30" s="435"/>
    </row>
    <row r="31" spans="1:6" s="70" customFormat="1" ht="12.75" customHeight="1">
      <c r="A31" s="432"/>
      <c r="B31" s="268"/>
      <c r="C31" s="268"/>
      <c r="D31" s="268"/>
      <c r="E31" s="268"/>
      <c r="F31" s="433"/>
    </row>
    <row r="32" spans="1:10" s="72" customFormat="1" ht="30.75" customHeight="1" thickBot="1">
      <c r="A32" s="436" t="s">
        <v>36</v>
      </c>
      <c r="B32" s="437"/>
      <c r="C32" s="437"/>
      <c r="D32" s="437"/>
      <c r="E32" s="437"/>
      <c r="F32" s="438"/>
      <c r="G32" s="1"/>
      <c r="H32" s="1"/>
      <c r="I32" s="1"/>
      <c r="J32" s="1"/>
    </row>
    <row r="33" ht="12.75" customHeight="1" thickTop="1"/>
  </sheetData>
  <sheetProtection/>
  <mergeCells count="12">
    <mergeCell ref="A1:F1"/>
    <mergeCell ref="A2:E2"/>
    <mergeCell ref="A28:F28"/>
    <mergeCell ref="A29:F29"/>
    <mergeCell ref="A30:F30"/>
    <mergeCell ref="A26:F26"/>
    <mergeCell ref="A22:F22"/>
    <mergeCell ref="A23:F23"/>
    <mergeCell ref="A32:F32"/>
    <mergeCell ref="A24:F24"/>
    <mergeCell ref="A25:E25"/>
    <mergeCell ref="A31:F31"/>
  </mergeCells>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dimension ref="A1:G89"/>
  <sheetViews>
    <sheetView workbookViewId="0" topLeftCell="A1">
      <selection activeCell="F14" sqref="F14"/>
    </sheetView>
  </sheetViews>
  <sheetFormatPr defaultColWidth="17.125" defaultRowHeight="12.75" customHeight="1"/>
  <cols>
    <col min="1" max="1" width="25.50390625" style="14" customWidth="1"/>
    <col min="2" max="2" width="12.50390625" style="1" customWidth="1"/>
    <col min="3" max="3" width="11.375" style="1" customWidth="1"/>
    <col min="4" max="4" width="4.375" style="1" customWidth="1"/>
    <col min="5" max="5" width="22.50390625" style="14" customWidth="1"/>
    <col min="6" max="6" width="10.625" style="1" customWidth="1"/>
    <col min="7" max="7" width="9.50390625" style="1" customWidth="1"/>
    <col min="8" max="16384" width="17.125" style="1" customWidth="1"/>
  </cols>
  <sheetData>
    <row r="1" spans="1:7" ht="34.5" customHeight="1" thickTop="1">
      <c r="A1" s="283" t="s">
        <v>156</v>
      </c>
      <c r="B1" s="284"/>
      <c r="C1" s="284"/>
      <c r="D1" s="284"/>
      <c r="E1" s="284"/>
      <c r="F1" s="284"/>
      <c r="G1" s="285"/>
    </row>
    <row r="2" spans="1:7" s="133" customFormat="1" ht="15.75" thickBot="1">
      <c r="A2" s="286" t="s">
        <v>157</v>
      </c>
      <c r="B2" s="287"/>
      <c r="C2" s="287"/>
      <c r="D2" s="287"/>
      <c r="E2" s="287"/>
      <c r="F2" s="134"/>
      <c r="G2" s="135"/>
    </row>
    <row r="3" spans="1:7" ht="15.75" thickTop="1">
      <c r="A3" s="22" t="s">
        <v>158</v>
      </c>
      <c r="B3" s="23"/>
      <c r="C3" s="23"/>
      <c r="D3" s="24"/>
      <c r="E3" s="25"/>
      <c r="F3" s="24"/>
      <c r="G3" s="27"/>
    </row>
    <row r="4" spans="1:7" s="10" customFormat="1" ht="103.5" customHeight="1" thickBot="1">
      <c r="A4" s="288" t="s">
        <v>318</v>
      </c>
      <c r="B4" s="266"/>
      <c r="C4" s="266"/>
      <c r="D4" s="266"/>
      <c r="E4" s="266"/>
      <c r="F4" s="266"/>
      <c r="G4" s="289"/>
    </row>
    <row r="5" spans="1:7" s="71" customFormat="1" ht="15" thickTop="1">
      <c r="A5" s="81"/>
      <c r="B5" s="82" t="s">
        <v>155</v>
      </c>
      <c r="C5" s="83" t="s">
        <v>159</v>
      </c>
      <c r="D5" s="84"/>
      <c r="E5" s="85"/>
      <c r="F5" s="82" t="s">
        <v>155</v>
      </c>
      <c r="G5" s="86" t="s">
        <v>159</v>
      </c>
    </row>
    <row r="6" spans="1:7" ht="15">
      <c r="A6" s="446" t="s">
        <v>593</v>
      </c>
      <c r="B6" s="447">
        <f>'Ppto estimado'!B7</f>
        <v>4000</v>
      </c>
      <c r="C6" s="451"/>
      <c r="D6" s="18"/>
      <c r="E6" s="450" t="s">
        <v>592</v>
      </c>
      <c r="F6" s="451">
        <f>'Ppto estimado'!B8</f>
        <v>1600</v>
      </c>
      <c r="G6" s="452"/>
    </row>
    <row r="7" spans="1:7" ht="15">
      <c r="A7" s="79" t="s">
        <v>160</v>
      </c>
      <c r="B7" s="453"/>
      <c r="C7" s="453"/>
      <c r="D7" s="18"/>
      <c r="E7" s="13" t="s">
        <v>178</v>
      </c>
      <c r="F7" s="457"/>
      <c r="G7" s="458"/>
    </row>
    <row r="8" spans="1:7" ht="15">
      <c r="A8" s="79" t="s">
        <v>161</v>
      </c>
      <c r="B8" s="454"/>
      <c r="C8" s="454"/>
      <c r="D8" s="18"/>
      <c r="E8" s="26" t="s">
        <v>179</v>
      </c>
      <c r="F8" s="459"/>
      <c r="G8" s="460"/>
    </row>
    <row r="9" spans="1:7" ht="25.5">
      <c r="A9" s="79" t="s">
        <v>162</v>
      </c>
      <c r="B9" s="454"/>
      <c r="C9" s="454"/>
      <c r="D9" s="18"/>
      <c r="E9" s="26" t="s">
        <v>180</v>
      </c>
      <c r="F9" s="459"/>
      <c r="G9" s="460"/>
    </row>
    <row r="10" spans="1:7" ht="30">
      <c r="A10" s="79" t="s">
        <v>163</v>
      </c>
      <c r="B10" s="454"/>
      <c r="C10" s="454"/>
      <c r="D10" s="18"/>
      <c r="E10" s="26" t="s">
        <v>181</v>
      </c>
      <c r="F10" s="459"/>
      <c r="G10" s="460"/>
    </row>
    <row r="11" spans="1:7" ht="15">
      <c r="A11" s="79" t="s">
        <v>164</v>
      </c>
      <c r="B11" s="454"/>
      <c r="C11" s="454"/>
      <c r="D11" s="18"/>
      <c r="E11" s="26" t="s">
        <v>182</v>
      </c>
      <c r="F11" s="459"/>
      <c r="G11" s="460"/>
    </row>
    <row r="12" spans="1:7" ht="15">
      <c r="A12" s="79" t="s">
        <v>165</v>
      </c>
      <c r="B12" s="454"/>
      <c r="C12" s="454"/>
      <c r="D12" s="18"/>
      <c r="E12" s="26" t="s">
        <v>183</v>
      </c>
      <c r="F12" s="459"/>
      <c r="G12" s="460"/>
    </row>
    <row r="13" spans="1:7" ht="15">
      <c r="A13" s="79" t="s">
        <v>166</v>
      </c>
      <c r="B13" s="454"/>
      <c r="C13" s="454"/>
      <c r="D13" s="18"/>
      <c r="E13" s="26" t="s">
        <v>184</v>
      </c>
      <c r="F13" s="459"/>
      <c r="G13" s="460"/>
    </row>
    <row r="14" spans="1:7" ht="15">
      <c r="A14" s="79" t="s">
        <v>167</v>
      </c>
      <c r="B14" s="454"/>
      <c r="C14" s="454"/>
      <c r="D14" s="18"/>
      <c r="E14" s="26" t="s">
        <v>185</v>
      </c>
      <c r="F14" s="459"/>
      <c r="G14" s="460"/>
    </row>
    <row r="15" spans="1:7" ht="15">
      <c r="A15" s="79" t="s">
        <v>168</v>
      </c>
      <c r="B15" s="454"/>
      <c r="C15" s="454"/>
      <c r="D15" s="18"/>
      <c r="E15" s="26" t="s">
        <v>186</v>
      </c>
      <c r="F15" s="459"/>
      <c r="G15" s="460"/>
    </row>
    <row r="16" spans="1:7" ht="25.5">
      <c r="A16" s="79" t="s">
        <v>169</v>
      </c>
      <c r="B16" s="454"/>
      <c r="C16" s="454"/>
      <c r="D16" s="18"/>
      <c r="E16" s="26" t="s">
        <v>187</v>
      </c>
      <c r="F16" s="459"/>
      <c r="G16" s="460"/>
    </row>
    <row r="17" spans="1:7" ht="15">
      <c r="A17" s="79" t="s">
        <v>170</v>
      </c>
      <c r="B17" s="454"/>
      <c r="C17" s="454"/>
      <c r="D17" s="87"/>
      <c r="E17" s="88" t="s">
        <v>189</v>
      </c>
      <c r="F17" s="102"/>
      <c r="G17" s="103"/>
    </row>
    <row r="18" spans="1:7" ht="18.75" customHeight="1">
      <c r="A18" s="79" t="s">
        <v>171</v>
      </c>
      <c r="B18" s="454"/>
      <c r="C18" s="454"/>
      <c r="D18" s="87"/>
      <c r="E18" s="88" t="s">
        <v>188</v>
      </c>
      <c r="F18" s="102"/>
      <c r="G18" s="103"/>
    </row>
    <row r="19" spans="1:7" ht="15">
      <c r="A19" s="79" t="s">
        <v>172</v>
      </c>
      <c r="B19" s="454"/>
      <c r="C19" s="454"/>
      <c r="D19" s="87"/>
      <c r="E19" s="88" t="s">
        <v>190</v>
      </c>
      <c r="F19" s="102"/>
      <c r="G19" s="103"/>
    </row>
    <row r="20" spans="1:7" ht="15">
      <c r="A20" s="79" t="s">
        <v>173</v>
      </c>
      <c r="B20" s="454"/>
      <c r="C20" s="454"/>
      <c r="D20" s="87"/>
      <c r="E20" s="89" t="s">
        <v>191</v>
      </c>
      <c r="F20" s="461"/>
      <c r="G20" s="462"/>
    </row>
    <row r="21" spans="1:7" ht="15">
      <c r="A21" s="524" t="s">
        <v>595</v>
      </c>
      <c r="B21" s="454"/>
      <c r="C21" s="454"/>
      <c r="D21" s="87"/>
      <c r="E21" s="90" t="s">
        <v>208</v>
      </c>
      <c r="F21" s="91">
        <f>SUM(F7:F20)</f>
        <v>0</v>
      </c>
      <c r="G21" s="92">
        <f>SUM(G7:G20)</f>
        <v>0</v>
      </c>
    </row>
    <row r="22" spans="1:7" ht="15">
      <c r="A22" s="79" t="s">
        <v>174</v>
      </c>
      <c r="B22" s="454"/>
      <c r="C22" s="454"/>
      <c r="D22" s="87"/>
      <c r="E22" s="88"/>
      <c r="F22" s="87"/>
      <c r="G22" s="93"/>
    </row>
    <row r="23" spans="1:7" ht="15">
      <c r="A23" s="79" t="s">
        <v>175</v>
      </c>
      <c r="B23" s="455"/>
      <c r="C23" s="454"/>
      <c r="D23" s="87"/>
      <c r="E23" s="88"/>
      <c r="F23" s="94" t="s">
        <v>155</v>
      </c>
      <c r="G23" s="95" t="s">
        <v>159</v>
      </c>
    </row>
    <row r="24" spans="1:7" ht="15">
      <c r="A24" s="79" t="s">
        <v>176</v>
      </c>
      <c r="B24" s="454"/>
      <c r="C24" s="454"/>
      <c r="D24" s="87"/>
      <c r="E24" s="448" t="s">
        <v>591</v>
      </c>
      <c r="F24" s="447">
        <f>'Ppto estimado'!B16</f>
        <v>18800</v>
      </c>
      <c r="G24" s="449"/>
    </row>
    <row r="25" spans="1:7" ht="25.5">
      <c r="A25" s="80" t="s">
        <v>177</v>
      </c>
      <c r="B25" s="456"/>
      <c r="C25" s="456"/>
      <c r="D25" s="87"/>
      <c r="E25" s="96" t="s">
        <v>192</v>
      </c>
      <c r="F25" s="463"/>
      <c r="G25" s="464"/>
    </row>
    <row r="26" spans="1:7" ht="12.75" customHeight="1">
      <c r="A26" s="523" t="s">
        <v>594</v>
      </c>
      <c r="B26" s="91">
        <f>SUM(B7:B25)</f>
        <v>0</v>
      </c>
      <c r="C26" s="91">
        <f>SUM(C7:C25)</f>
        <v>0</v>
      </c>
      <c r="D26" s="87"/>
      <c r="E26" s="88" t="s">
        <v>193</v>
      </c>
      <c r="F26" s="102"/>
      <c r="G26" s="103"/>
    </row>
    <row r="27" spans="1:7" ht="15">
      <c r="A27" s="98"/>
      <c r="B27" s="87"/>
      <c r="C27" s="87"/>
      <c r="D27" s="87"/>
      <c r="E27" s="88" t="s">
        <v>194</v>
      </c>
      <c r="F27" s="102"/>
      <c r="G27" s="103"/>
    </row>
    <row r="28" spans="1:7" ht="15">
      <c r="A28" s="98"/>
      <c r="B28" s="94" t="s">
        <v>155</v>
      </c>
      <c r="C28" s="99" t="s">
        <v>159</v>
      </c>
      <c r="D28" s="87"/>
      <c r="E28" s="88" t="s">
        <v>195</v>
      </c>
      <c r="F28" s="102"/>
      <c r="G28" s="103"/>
    </row>
    <row r="29" spans="1:7" ht="15">
      <c r="A29" s="446" t="s">
        <v>343</v>
      </c>
      <c r="B29" s="447">
        <f>'Ppto estimado'!B8</f>
        <v>1600</v>
      </c>
      <c r="C29" s="447"/>
      <c r="D29" s="87"/>
      <c r="E29" s="88" t="s">
        <v>196</v>
      </c>
      <c r="F29" s="102"/>
      <c r="G29" s="103"/>
    </row>
    <row r="30" spans="1:7" ht="15">
      <c r="A30" s="100" t="s">
        <v>231</v>
      </c>
      <c r="B30" s="463"/>
      <c r="C30" s="463"/>
      <c r="D30" s="87"/>
      <c r="E30" s="88" t="s">
        <v>197</v>
      </c>
      <c r="F30" s="102"/>
      <c r="G30" s="103"/>
    </row>
    <row r="31" spans="1:7" ht="15">
      <c r="A31" s="98" t="s">
        <v>197</v>
      </c>
      <c r="B31" s="102"/>
      <c r="C31" s="102"/>
      <c r="D31" s="87"/>
      <c r="E31" s="88" t="s">
        <v>198</v>
      </c>
      <c r="F31" s="102"/>
      <c r="G31" s="103"/>
    </row>
    <row r="32" spans="1:7" ht="15">
      <c r="A32" s="98" t="s">
        <v>233</v>
      </c>
      <c r="B32" s="102"/>
      <c r="C32" s="102"/>
      <c r="D32" s="87"/>
      <c r="E32" s="88" t="s">
        <v>199</v>
      </c>
      <c r="F32" s="102"/>
      <c r="G32" s="103"/>
    </row>
    <row r="33" spans="1:7" ht="15">
      <c r="A33" s="98" t="s">
        <v>71</v>
      </c>
      <c r="B33" s="102"/>
      <c r="C33" s="102"/>
      <c r="D33" s="87"/>
      <c r="E33" s="88" t="s">
        <v>200</v>
      </c>
      <c r="F33" s="102"/>
      <c r="G33" s="103"/>
    </row>
    <row r="34" spans="1:7" ht="15">
      <c r="A34" s="98" t="s">
        <v>232</v>
      </c>
      <c r="B34" s="102"/>
      <c r="C34" s="102"/>
      <c r="D34" s="87"/>
      <c r="E34" s="88" t="s">
        <v>201</v>
      </c>
      <c r="F34" s="102"/>
      <c r="G34" s="103"/>
    </row>
    <row r="35" spans="1:7" ht="15">
      <c r="A35" s="98" t="s">
        <v>238</v>
      </c>
      <c r="B35" s="102"/>
      <c r="C35" s="102"/>
      <c r="D35" s="87"/>
      <c r="E35" s="88" t="s">
        <v>202</v>
      </c>
      <c r="F35" s="102"/>
      <c r="G35" s="103"/>
    </row>
    <row r="36" spans="1:7" ht="15">
      <c r="A36" s="98" t="s">
        <v>239</v>
      </c>
      <c r="B36" s="102"/>
      <c r="C36" s="102"/>
      <c r="D36" s="87"/>
      <c r="E36" s="88" t="s">
        <v>203</v>
      </c>
      <c r="F36" s="102"/>
      <c r="G36" s="103"/>
    </row>
    <row r="37" spans="1:7" ht="15">
      <c r="A37" s="98" t="s">
        <v>190</v>
      </c>
      <c r="B37" s="102"/>
      <c r="C37" s="102"/>
      <c r="D37" s="87"/>
      <c r="E37" s="88" t="s">
        <v>204</v>
      </c>
      <c r="F37" s="102"/>
      <c r="G37" s="103"/>
    </row>
    <row r="38" spans="1:7" ht="15">
      <c r="A38" s="98" t="s">
        <v>241</v>
      </c>
      <c r="B38" s="461"/>
      <c r="C38" s="461"/>
      <c r="D38" s="87"/>
      <c r="E38" s="89" t="s">
        <v>205</v>
      </c>
      <c r="F38" s="461"/>
      <c r="G38" s="462"/>
    </row>
    <row r="39" spans="1:7" ht="15">
      <c r="A39" s="97" t="s">
        <v>345</v>
      </c>
      <c r="B39" s="91">
        <f>SUM(B30:B38)</f>
        <v>0</v>
      </c>
      <c r="C39" s="91">
        <f>SUM(C30:C38)</f>
        <v>0</v>
      </c>
      <c r="D39" s="87"/>
      <c r="E39" s="90" t="s">
        <v>206</v>
      </c>
      <c r="F39" s="91">
        <f>SUM(F25:F38)</f>
        <v>0</v>
      </c>
      <c r="G39" s="92">
        <f>SUM(G25:G38)</f>
        <v>0</v>
      </c>
    </row>
    <row r="40" spans="1:7" ht="12.75" customHeight="1">
      <c r="A40" s="98"/>
      <c r="B40" s="87"/>
      <c r="C40" s="87"/>
      <c r="D40" s="87"/>
      <c r="E40" s="88"/>
      <c r="F40" s="87"/>
      <c r="G40" s="93"/>
    </row>
    <row r="41" spans="1:7" ht="15">
      <c r="A41" s="98"/>
      <c r="B41" s="94" t="s">
        <v>155</v>
      </c>
      <c r="C41" s="99" t="s">
        <v>159</v>
      </c>
      <c r="D41" s="87"/>
      <c r="E41" s="88"/>
      <c r="F41" s="94" t="s">
        <v>155</v>
      </c>
      <c r="G41" s="95" t="s">
        <v>159</v>
      </c>
    </row>
    <row r="42" spans="1:7" ht="15">
      <c r="A42" s="446" t="s">
        <v>209</v>
      </c>
      <c r="B42" s="447">
        <f>'Ppto estimado'!B9</f>
        <v>1200</v>
      </c>
      <c r="C42" s="447"/>
      <c r="D42" s="87"/>
      <c r="E42" s="448" t="s">
        <v>216</v>
      </c>
      <c r="F42" s="447">
        <f>'Ppto estimado'!B15</f>
        <v>7200</v>
      </c>
      <c r="G42" s="449"/>
    </row>
    <row r="43" spans="1:7" ht="15">
      <c r="A43" s="100" t="s">
        <v>210</v>
      </c>
      <c r="B43" s="463"/>
      <c r="C43" s="463"/>
      <c r="D43" s="87"/>
      <c r="E43" s="96" t="s">
        <v>217</v>
      </c>
      <c r="F43" s="463"/>
      <c r="G43" s="464"/>
    </row>
    <row r="44" spans="1:7" ht="12.75" customHeight="1">
      <c r="A44" s="98" t="s">
        <v>211</v>
      </c>
      <c r="B44" s="102"/>
      <c r="C44" s="102"/>
      <c r="D44" s="87"/>
      <c r="E44" s="88" t="s">
        <v>218</v>
      </c>
      <c r="F44" s="102"/>
      <c r="G44" s="103"/>
    </row>
    <row r="45" spans="1:7" ht="12.75" customHeight="1">
      <c r="A45" s="98" t="s">
        <v>212</v>
      </c>
      <c r="B45" s="102"/>
      <c r="C45" s="102"/>
      <c r="D45" s="87"/>
      <c r="E45" s="88" t="s">
        <v>219</v>
      </c>
      <c r="F45" s="102"/>
      <c r="G45" s="103"/>
    </row>
    <row r="46" spans="1:7" ht="15">
      <c r="A46" s="98" t="s">
        <v>213</v>
      </c>
      <c r="B46" s="102"/>
      <c r="C46" s="102"/>
      <c r="D46" s="87"/>
      <c r="E46" s="88" t="s">
        <v>220</v>
      </c>
      <c r="F46" s="102"/>
      <c r="G46" s="103"/>
    </row>
    <row r="47" spans="1:7" ht="15">
      <c r="A47" s="101" t="s">
        <v>214</v>
      </c>
      <c r="B47" s="461"/>
      <c r="C47" s="461"/>
      <c r="D47" s="87"/>
      <c r="E47" s="89" t="s">
        <v>174</v>
      </c>
      <c r="F47" s="461"/>
      <c r="G47" s="462"/>
    </row>
    <row r="48" spans="1:7" ht="15">
      <c r="A48" s="97" t="s">
        <v>215</v>
      </c>
      <c r="B48" s="91">
        <f>SUM(B43:B47)</f>
        <v>0</v>
      </c>
      <c r="C48" s="91">
        <f>SUM(C43:C47)</f>
        <v>0</v>
      </c>
      <c r="D48" s="87"/>
      <c r="E48" s="90" t="s">
        <v>221</v>
      </c>
      <c r="F48" s="91">
        <f>SUM(F43:F47)</f>
        <v>0</v>
      </c>
      <c r="G48" s="92">
        <f>SUM(G43:G47)</f>
        <v>0</v>
      </c>
    </row>
    <row r="49" spans="1:7" ht="12.75" customHeight="1">
      <c r="A49" s="98"/>
      <c r="B49" s="87"/>
      <c r="C49" s="87"/>
      <c r="D49" s="87"/>
      <c r="E49" s="88"/>
      <c r="F49" s="87"/>
      <c r="G49" s="93"/>
    </row>
    <row r="50" spans="1:7" ht="15">
      <c r="A50" s="98"/>
      <c r="B50" s="94" t="s">
        <v>155</v>
      </c>
      <c r="C50" s="99" t="s">
        <v>159</v>
      </c>
      <c r="D50" s="87"/>
      <c r="E50" s="88"/>
      <c r="F50" s="94" t="s">
        <v>155</v>
      </c>
      <c r="G50" s="95" t="s">
        <v>159</v>
      </c>
    </row>
    <row r="51" spans="1:7" ht="15">
      <c r="A51" s="446" t="s">
        <v>222</v>
      </c>
      <c r="B51" s="447">
        <f>'Ppto estimado'!B10</f>
        <v>400</v>
      </c>
      <c r="C51" s="447"/>
      <c r="D51" s="87"/>
      <c r="E51" s="448" t="s">
        <v>597</v>
      </c>
      <c r="F51" s="447">
        <f>'Ppto estimado'!B16</f>
        <v>18800</v>
      </c>
      <c r="G51" s="449"/>
    </row>
    <row r="52" spans="1:7" ht="12.75" customHeight="1">
      <c r="A52" s="100" t="s">
        <v>154</v>
      </c>
      <c r="B52" s="463"/>
      <c r="C52" s="463"/>
      <c r="D52" s="87"/>
      <c r="E52" s="96" t="s">
        <v>348</v>
      </c>
      <c r="F52" s="463"/>
      <c r="G52" s="464"/>
    </row>
    <row r="53" spans="1:7" ht="12.75" customHeight="1">
      <c r="A53" s="98" t="s">
        <v>223</v>
      </c>
      <c r="B53" s="102"/>
      <c r="C53" s="102"/>
      <c r="D53" s="87"/>
      <c r="E53" s="88" t="s">
        <v>192</v>
      </c>
      <c r="F53" s="102"/>
      <c r="G53" s="103"/>
    </row>
    <row r="54" spans="1:7" ht="27.75" customHeight="1">
      <c r="A54" s="98" t="s">
        <v>224</v>
      </c>
      <c r="B54" s="102"/>
      <c r="C54" s="102"/>
      <c r="D54" s="87"/>
      <c r="E54" s="471" t="s">
        <v>596</v>
      </c>
      <c r="F54" s="91">
        <f>SUM(F52:F53)</f>
        <v>0</v>
      </c>
      <c r="G54" s="92">
        <f>SUM(G52:G53)</f>
        <v>0</v>
      </c>
    </row>
    <row r="55" spans="1:7" ht="15">
      <c r="A55" s="98" t="s">
        <v>225</v>
      </c>
      <c r="B55" s="102"/>
      <c r="C55" s="102"/>
      <c r="D55" s="87"/>
      <c r="E55" s="88"/>
      <c r="F55" s="102"/>
      <c r="G55" s="103"/>
    </row>
    <row r="56" spans="1:7" ht="15">
      <c r="A56" s="98" t="s">
        <v>226</v>
      </c>
      <c r="B56" s="102"/>
      <c r="C56" s="102"/>
      <c r="D56" s="87"/>
      <c r="E56" s="88"/>
      <c r="F56" s="94" t="s">
        <v>155</v>
      </c>
      <c r="G56" s="95" t="s">
        <v>159</v>
      </c>
    </row>
    <row r="57" spans="1:7" ht="15">
      <c r="A57" s="98" t="s">
        <v>227</v>
      </c>
      <c r="B57" s="102"/>
      <c r="C57" s="102"/>
      <c r="D57" s="87"/>
      <c r="E57" s="448" t="s">
        <v>347</v>
      </c>
      <c r="F57" s="447">
        <f>'Ppto estimado'!B14</f>
        <v>800</v>
      </c>
      <c r="G57" s="449"/>
    </row>
    <row r="58" spans="1:7" ht="12.75" customHeight="1">
      <c r="A58" s="98" t="s">
        <v>228</v>
      </c>
      <c r="B58" s="102"/>
      <c r="C58" s="102"/>
      <c r="D58" s="87"/>
      <c r="E58" s="96" t="s">
        <v>348</v>
      </c>
      <c r="F58" s="463"/>
      <c r="G58" s="464"/>
    </row>
    <row r="59" spans="1:7" ht="15">
      <c r="A59" s="98" t="s">
        <v>229</v>
      </c>
      <c r="B59" s="102"/>
      <c r="C59" s="102"/>
      <c r="D59" s="87"/>
      <c r="E59" s="88" t="s">
        <v>192</v>
      </c>
      <c r="F59" s="102"/>
      <c r="G59" s="103"/>
    </row>
    <row r="60" spans="1:7" ht="15">
      <c r="A60" s="97" t="s">
        <v>230</v>
      </c>
      <c r="B60" s="91">
        <f>SUM(B52:B59)</f>
        <v>0</v>
      </c>
      <c r="C60" s="91">
        <f>SUM(C52:C59)</f>
        <v>0</v>
      </c>
      <c r="D60" s="87"/>
      <c r="E60" s="90" t="s">
        <v>242</v>
      </c>
      <c r="F60" s="91">
        <f>SUM(F58:F59)</f>
        <v>0</v>
      </c>
      <c r="G60" s="92">
        <f>SUM(G58:G59)</f>
        <v>0</v>
      </c>
    </row>
    <row r="61" spans="1:7" ht="12.75" customHeight="1">
      <c r="A61" s="98"/>
      <c r="B61" s="87"/>
      <c r="C61" s="87"/>
      <c r="D61" s="87"/>
      <c r="E61" s="88"/>
      <c r="F61" s="102"/>
      <c r="G61" s="103"/>
    </row>
    <row r="62" spans="1:7" ht="15">
      <c r="A62" s="98"/>
      <c r="B62" s="99" t="s">
        <v>155</v>
      </c>
      <c r="C62" s="99" t="s">
        <v>159</v>
      </c>
      <c r="D62" s="87"/>
      <c r="E62" s="88"/>
      <c r="F62" s="102"/>
      <c r="G62" s="103"/>
    </row>
    <row r="63" spans="1:7" ht="15">
      <c r="A63" s="446" t="s">
        <v>234</v>
      </c>
      <c r="B63" s="447">
        <f>'Ppto estimado'!B11</f>
        <v>1600</v>
      </c>
      <c r="C63" s="447"/>
      <c r="D63" s="87"/>
      <c r="E63" s="88"/>
      <c r="F63" s="94" t="s">
        <v>155</v>
      </c>
      <c r="G63" s="95" t="s">
        <v>159</v>
      </c>
    </row>
    <row r="64" spans="1:7" ht="12.75" customHeight="1">
      <c r="A64" s="100" t="s">
        <v>236</v>
      </c>
      <c r="B64" s="463"/>
      <c r="C64" s="463"/>
      <c r="D64" s="87"/>
      <c r="E64" s="448" t="s">
        <v>350</v>
      </c>
      <c r="F64" s="447">
        <f>'Ppto estimado'!B18</f>
        <v>1200</v>
      </c>
      <c r="G64" s="449"/>
    </row>
    <row r="65" spans="1:7" ht="12.75" customHeight="1">
      <c r="A65" s="98" t="s">
        <v>235</v>
      </c>
      <c r="B65" s="102"/>
      <c r="C65" s="102"/>
      <c r="D65" s="87"/>
      <c r="E65" s="96" t="s">
        <v>351</v>
      </c>
      <c r="F65" s="463"/>
      <c r="G65" s="464"/>
    </row>
    <row r="66" spans="1:7" ht="15">
      <c r="A66" s="101" t="s">
        <v>237</v>
      </c>
      <c r="B66" s="461"/>
      <c r="C66" s="461"/>
      <c r="D66" s="87"/>
      <c r="E66" s="88" t="s">
        <v>352</v>
      </c>
      <c r="F66" s="102"/>
      <c r="G66" s="103"/>
    </row>
    <row r="67" spans="1:7" ht="15">
      <c r="A67" s="523" t="s">
        <v>590</v>
      </c>
      <c r="B67" s="91">
        <f>SUM(B64:B66)</f>
        <v>0</v>
      </c>
      <c r="C67" s="91">
        <f>SUM(C64:C66)</f>
        <v>0</v>
      </c>
      <c r="D67" s="87"/>
      <c r="E67" s="471" t="s">
        <v>589</v>
      </c>
      <c r="F67" s="91">
        <f>SUM(F65:F66)</f>
        <v>0</v>
      </c>
      <c r="G67" s="92">
        <f>SUM(G65:G66)</f>
        <v>0</v>
      </c>
    </row>
    <row r="68" spans="1:7" ht="15">
      <c r="A68" s="98"/>
      <c r="B68" s="87"/>
      <c r="C68" s="87"/>
      <c r="D68" s="87"/>
      <c r="E68" s="88"/>
      <c r="F68" s="87"/>
      <c r="G68" s="93"/>
    </row>
    <row r="69" spans="1:7" ht="15">
      <c r="A69" s="98"/>
      <c r="B69" s="99" t="s">
        <v>155</v>
      </c>
      <c r="C69" s="99" t="s">
        <v>159</v>
      </c>
      <c r="D69" s="87"/>
      <c r="E69" s="88"/>
      <c r="F69" s="99" t="s">
        <v>155</v>
      </c>
      <c r="G69" s="95" t="s">
        <v>159</v>
      </c>
    </row>
    <row r="70" spans="1:7" ht="15">
      <c r="A70" s="446" t="s">
        <v>240</v>
      </c>
      <c r="B70" s="447">
        <f>'Ppto estimado'!B12</f>
        <v>400</v>
      </c>
      <c r="C70" s="447"/>
      <c r="D70" s="87"/>
      <c r="E70" s="448" t="s">
        <v>256</v>
      </c>
      <c r="F70" s="447">
        <f>'Ppto estimado'!B19</f>
        <v>800</v>
      </c>
      <c r="G70" s="449"/>
    </row>
    <row r="71" spans="1:7" ht="27.75">
      <c r="A71" s="100" t="s">
        <v>250</v>
      </c>
      <c r="B71" s="463"/>
      <c r="C71" s="463"/>
      <c r="D71" s="87"/>
      <c r="E71" s="96" t="s">
        <v>254</v>
      </c>
      <c r="F71" s="463"/>
      <c r="G71" s="464"/>
    </row>
    <row r="72" spans="1:7" ht="15">
      <c r="A72" s="98" t="s">
        <v>251</v>
      </c>
      <c r="B72" s="102"/>
      <c r="C72" s="102"/>
      <c r="D72" s="87"/>
      <c r="E72" s="88" t="s">
        <v>255</v>
      </c>
      <c r="F72" s="102"/>
      <c r="G72" s="103"/>
    </row>
    <row r="73" spans="1:7" ht="15">
      <c r="A73" s="98" t="s">
        <v>252</v>
      </c>
      <c r="B73" s="102"/>
      <c r="C73" s="102"/>
      <c r="D73" s="87"/>
      <c r="E73" s="89" t="s">
        <v>257</v>
      </c>
      <c r="F73" s="461"/>
      <c r="G73" s="465"/>
    </row>
    <row r="74" spans="1:7" ht="25.5">
      <c r="A74" s="98" t="s">
        <v>243</v>
      </c>
      <c r="B74" s="102"/>
      <c r="C74" s="102"/>
      <c r="D74" s="87"/>
      <c r="E74" s="90" t="s">
        <v>258</v>
      </c>
      <c r="F74" s="91">
        <f>SUM(F71:F73)</f>
        <v>0</v>
      </c>
      <c r="G74" s="466">
        <f>SUM(G71:G73)</f>
        <v>0</v>
      </c>
    </row>
    <row r="75" spans="1:7" ht="15">
      <c r="A75" s="98" t="s">
        <v>244</v>
      </c>
      <c r="B75" s="102"/>
      <c r="C75" s="102"/>
      <c r="D75" s="87"/>
      <c r="G75" s="411"/>
    </row>
    <row r="76" spans="1:7" ht="15">
      <c r="A76" s="98" t="s">
        <v>245</v>
      </c>
      <c r="B76" s="102"/>
      <c r="C76" s="102"/>
      <c r="D76" s="87"/>
      <c r="E76" s="88"/>
      <c r="F76" s="99" t="s">
        <v>155</v>
      </c>
      <c r="G76" s="95" t="s">
        <v>159</v>
      </c>
    </row>
    <row r="77" spans="1:7" ht="15">
      <c r="A77" s="98" t="s">
        <v>246</v>
      </c>
      <c r="B77" s="102"/>
      <c r="C77" s="102"/>
      <c r="D77" s="87"/>
      <c r="E77" s="448" t="s">
        <v>207</v>
      </c>
      <c r="F77" s="447">
        <f>'Ppto estimado'!B17</f>
        <v>1600</v>
      </c>
      <c r="G77" s="468"/>
    </row>
    <row r="78" spans="1:7" ht="15">
      <c r="A78" s="98" t="s">
        <v>247</v>
      </c>
      <c r="B78" s="102"/>
      <c r="C78" s="102"/>
      <c r="D78" s="87"/>
      <c r="E78" s="96" t="s">
        <v>344</v>
      </c>
      <c r="F78" s="463"/>
      <c r="G78" s="469"/>
    </row>
    <row r="79" spans="1:7" ht="15">
      <c r="A79" s="98" t="s">
        <v>248</v>
      </c>
      <c r="B79" s="102"/>
      <c r="C79" s="102"/>
      <c r="D79" s="87"/>
      <c r="E79" s="88" t="s">
        <v>196</v>
      </c>
      <c r="F79" s="102"/>
      <c r="G79" s="470"/>
    </row>
    <row r="80" spans="1:7" ht="15">
      <c r="A80" s="101" t="s">
        <v>249</v>
      </c>
      <c r="B80" s="461"/>
      <c r="C80" s="461"/>
      <c r="D80" s="87"/>
      <c r="E80" s="89" t="s">
        <v>346</v>
      </c>
      <c r="F80" s="461"/>
      <c r="G80" s="465"/>
    </row>
    <row r="81" spans="1:7" ht="15">
      <c r="A81" s="97" t="s">
        <v>253</v>
      </c>
      <c r="B81" s="91">
        <f>SUM(B71:B80)</f>
        <v>0</v>
      </c>
      <c r="C81" s="91">
        <f>SUM(C71:C80)</f>
        <v>0</v>
      </c>
      <c r="D81" s="87"/>
      <c r="E81" s="471" t="s">
        <v>588</v>
      </c>
      <c r="F81" s="91">
        <f>SUM(F78:F80)</f>
        <v>0</v>
      </c>
      <c r="G81" s="466">
        <f>SUM(G78:G80)</f>
        <v>0</v>
      </c>
    </row>
    <row r="82" spans="1:7" ht="12.75" customHeight="1">
      <c r="A82" s="98"/>
      <c r="B82" s="87"/>
      <c r="C82" s="87"/>
      <c r="D82" s="87"/>
      <c r="G82" s="411"/>
    </row>
    <row r="83" spans="1:7" ht="15">
      <c r="A83" s="98"/>
      <c r="B83" s="99" t="s">
        <v>155</v>
      </c>
      <c r="C83" s="99" t="s">
        <v>159</v>
      </c>
      <c r="D83" s="87"/>
      <c r="E83" s="88"/>
      <c r="F83" s="87"/>
      <c r="G83" s="467"/>
    </row>
    <row r="84" spans="1:7" ht="15.75" thickBot="1">
      <c r="A84" s="104" t="s">
        <v>259</v>
      </c>
      <c r="B84" s="105">
        <f>(((((((((B26+B39)+B60)+F74)+B48)+B67)+F48)+B81)+F39)+F54)+F21+F60+F67+F81</f>
        <v>0</v>
      </c>
      <c r="C84" s="105">
        <f>(((((((((C26+C39)+C60)+G74)+C48)+C67)+G48)+C81)+G39)+G54)+G21+G60+G67+G81</f>
        <v>0</v>
      </c>
      <c r="D84" s="106"/>
      <c r="E84" s="106"/>
      <c r="F84" s="106"/>
      <c r="G84" s="107"/>
    </row>
    <row r="85" spans="1:4" ht="12.75" customHeight="1" thickTop="1">
      <c r="A85" s="12"/>
      <c r="B85" s="2"/>
      <c r="C85" s="2"/>
      <c r="D85" s="2"/>
    </row>
    <row r="86" spans="1:4" ht="12.75" customHeight="1">
      <c r="A86" s="12"/>
      <c r="B86" s="2"/>
      <c r="C86" s="2"/>
      <c r="D86" s="2"/>
    </row>
    <row r="87" spans="1:4" ht="12.75" customHeight="1">
      <c r="A87" s="12"/>
      <c r="B87" s="2"/>
      <c r="C87" s="2"/>
      <c r="D87" s="2"/>
    </row>
    <row r="88" spans="1:4" ht="12.75" customHeight="1">
      <c r="A88" s="12"/>
      <c r="B88" s="2"/>
      <c r="C88" s="2"/>
      <c r="D88" s="2"/>
    </row>
    <row r="89" spans="1:4" ht="12.75" customHeight="1">
      <c r="A89" s="12"/>
      <c r="B89" s="2"/>
      <c r="C89" s="2"/>
      <c r="D89" s="2"/>
    </row>
  </sheetData>
  <sheetProtection/>
  <mergeCells count="3">
    <mergeCell ref="A1:G1"/>
    <mergeCell ref="A2:E2"/>
    <mergeCell ref="A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20"/>
  <sheetViews>
    <sheetView zoomScale="85" zoomScaleNormal="85" workbookViewId="0" topLeftCell="A1">
      <selection activeCell="A1" sqref="A1:D1"/>
    </sheetView>
  </sheetViews>
  <sheetFormatPr defaultColWidth="17.125" defaultRowHeight="28.5" customHeight="1"/>
  <cols>
    <col min="1" max="1" width="51.50390625" style="1" bestFit="1" customWidth="1"/>
    <col min="2" max="2" width="25.00390625" style="1" customWidth="1"/>
    <col min="3" max="3" width="27.875" style="1" customWidth="1"/>
    <col min="4" max="4" width="72.125" style="1" customWidth="1"/>
    <col min="5" max="18" width="17.125" style="1" customWidth="1"/>
    <col min="19" max="16384" width="17.125" style="1" customWidth="1"/>
  </cols>
  <sheetData>
    <row r="1" spans="1:18" ht="28.5" customHeight="1" thickTop="1">
      <c r="A1" s="504" t="s">
        <v>260</v>
      </c>
      <c r="B1" s="505"/>
      <c r="C1" s="505"/>
      <c r="D1" s="506"/>
      <c r="E1" s="5"/>
      <c r="F1" s="5"/>
      <c r="G1" s="5"/>
      <c r="H1" s="5"/>
      <c r="I1" s="5"/>
      <c r="J1" s="5"/>
      <c r="K1" s="5"/>
      <c r="L1" s="5"/>
      <c r="M1" s="5"/>
      <c r="N1" s="5"/>
      <c r="O1" s="5"/>
      <c r="P1" s="5"/>
      <c r="Q1" s="5"/>
      <c r="R1" s="5"/>
    </row>
    <row r="2" spans="1:18" ht="19.5" customHeight="1">
      <c r="A2" s="507" t="s">
        <v>261</v>
      </c>
      <c r="B2" s="278"/>
      <c r="C2" s="278"/>
      <c r="D2" s="508"/>
      <c r="E2" s="6"/>
      <c r="F2" s="6"/>
      <c r="G2" s="6"/>
      <c r="H2" s="6"/>
      <c r="I2" s="6"/>
      <c r="J2" s="6"/>
      <c r="K2" s="6"/>
      <c r="L2" s="6"/>
      <c r="M2" s="6"/>
      <c r="N2" s="6"/>
      <c r="O2" s="6"/>
      <c r="P2" s="6"/>
      <c r="Q2" s="6"/>
      <c r="R2" s="6"/>
    </row>
    <row r="3" spans="1:18" ht="28.5" customHeight="1">
      <c r="A3" s="539" t="s">
        <v>262</v>
      </c>
      <c r="B3" s="258" t="s">
        <v>598</v>
      </c>
      <c r="C3" s="258" t="s">
        <v>263</v>
      </c>
      <c r="D3" s="540" t="s">
        <v>141</v>
      </c>
      <c r="E3" s="7"/>
      <c r="F3" s="7"/>
      <c r="G3" s="7"/>
      <c r="H3" s="7"/>
      <c r="I3" s="7"/>
      <c r="J3" s="7"/>
      <c r="K3" s="7"/>
      <c r="L3" s="7"/>
      <c r="M3" s="7"/>
      <c r="N3" s="7"/>
      <c r="O3" s="7"/>
      <c r="P3" s="7"/>
      <c r="Q3" s="7"/>
      <c r="R3" s="7"/>
    </row>
    <row r="4" spans="1:18" ht="18" customHeight="1">
      <c r="A4" s="510"/>
      <c r="B4" s="511"/>
      <c r="C4" s="511"/>
      <c r="D4" s="512"/>
      <c r="E4" s="7"/>
      <c r="F4" s="7"/>
      <c r="G4" s="7"/>
      <c r="H4" s="7"/>
      <c r="I4" s="7"/>
      <c r="J4" s="7"/>
      <c r="K4" s="7"/>
      <c r="L4" s="7"/>
      <c r="M4" s="7"/>
      <c r="N4" s="7"/>
      <c r="O4" s="7"/>
      <c r="P4" s="7"/>
      <c r="Q4" s="7"/>
      <c r="R4" s="7"/>
    </row>
    <row r="5" spans="1:4" ht="28.5" customHeight="1">
      <c r="A5" s="513" t="s">
        <v>265</v>
      </c>
      <c r="B5" s="69" t="s">
        <v>364</v>
      </c>
      <c r="C5" s="69" t="s">
        <v>338</v>
      </c>
      <c r="D5" s="514" t="s">
        <v>264</v>
      </c>
    </row>
    <row r="6" spans="1:4" ht="28.5" customHeight="1">
      <c r="A6" s="513" t="s">
        <v>268</v>
      </c>
      <c r="B6" s="69" t="s">
        <v>275</v>
      </c>
      <c r="C6" s="69" t="s">
        <v>266</v>
      </c>
      <c r="D6" s="515"/>
    </row>
    <row r="7" spans="1:4" ht="28.5" customHeight="1">
      <c r="A7" s="513" t="s">
        <v>269</v>
      </c>
      <c r="B7" s="69" t="s">
        <v>275</v>
      </c>
      <c r="C7" s="69" t="s">
        <v>267</v>
      </c>
      <c r="D7" s="515"/>
    </row>
    <row r="8" spans="1:4" ht="28.5" customHeight="1">
      <c r="A8" s="513" t="s">
        <v>270</v>
      </c>
      <c r="B8" s="69" t="s">
        <v>275</v>
      </c>
      <c r="C8" s="69" t="s">
        <v>267</v>
      </c>
      <c r="D8" s="515"/>
    </row>
    <row r="9" spans="1:4" ht="28.5" customHeight="1">
      <c r="A9" s="513" t="s">
        <v>271</v>
      </c>
      <c r="B9" s="69" t="s">
        <v>275</v>
      </c>
      <c r="C9" s="69" t="s">
        <v>267</v>
      </c>
      <c r="D9" s="515"/>
    </row>
    <row r="10" spans="1:4" ht="28.5" customHeight="1">
      <c r="A10" s="513" t="s">
        <v>272</v>
      </c>
      <c r="B10" s="69" t="s">
        <v>275</v>
      </c>
      <c r="C10" s="69" t="s">
        <v>339</v>
      </c>
      <c r="D10" s="515"/>
    </row>
    <row r="11" spans="1:4" ht="28.5" customHeight="1">
      <c r="A11" s="513" t="s">
        <v>273</v>
      </c>
      <c r="B11" s="69" t="s">
        <v>275</v>
      </c>
      <c r="C11" s="69" t="s">
        <v>339</v>
      </c>
      <c r="D11" s="515"/>
    </row>
    <row r="12" spans="1:4" ht="28.5" customHeight="1">
      <c r="A12" s="513" t="s">
        <v>340</v>
      </c>
      <c r="B12" s="69" t="s">
        <v>275</v>
      </c>
      <c r="C12" s="69" t="s">
        <v>266</v>
      </c>
      <c r="D12" s="515"/>
    </row>
    <row r="13" spans="1:4" ht="28.5" customHeight="1">
      <c r="A13" s="513" t="s">
        <v>274</v>
      </c>
      <c r="B13" s="69" t="s">
        <v>275</v>
      </c>
      <c r="C13" s="69" t="s">
        <v>266</v>
      </c>
      <c r="D13" s="515"/>
    </row>
    <row r="14" spans="1:4" ht="28.5" customHeight="1">
      <c r="A14" s="516"/>
      <c r="B14" s="37"/>
      <c r="C14" s="37"/>
      <c r="D14" s="515"/>
    </row>
    <row r="15" spans="1:4" ht="28.5" customHeight="1" thickBot="1">
      <c r="A15" s="516"/>
      <c r="B15" s="37"/>
      <c r="C15" s="37"/>
      <c r="D15" s="515"/>
    </row>
    <row r="16" spans="1:4" ht="17.25" customHeight="1">
      <c r="A16" s="430" t="s">
        <v>360</v>
      </c>
      <c r="B16" s="290"/>
      <c r="C16" s="290"/>
      <c r="D16" s="517"/>
    </row>
    <row r="17" spans="1:4" ht="156" customHeight="1">
      <c r="A17" s="518" t="s">
        <v>361</v>
      </c>
      <c r="B17" s="282"/>
      <c r="C17" s="282"/>
      <c r="D17" s="519"/>
    </row>
    <row r="18" spans="1:8" s="72" customFormat="1" ht="30.75" customHeight="1" thickBot="1">
      <c r="A18" s="520" t="s">
        <v>69</v>
      </c>
      <c r="B18" s="521"/>
      <c r="C18" s="521"/>
      <c r="D18" s="522"/>
      <c r="E18" s="1"/>
      <c r="F18" s="1"/>
      <c r="G18" s="1"/>
      <c r="H18" s="1"/>
    </row>
    <row r="19" spans="1:4" ht="28.5" customHeight="1" thickTop="1">
      <c r="A19" s="52"/>
      <c r="B19" s="52"/>
      <c r="C19" s="52"/>
      <c r="D19" s="52"/>
    </row>
    <row r="20" spans="1:4" ht="28.5" customHeight="1">
      <c r="A20" s="52"/>
      <c r="B20" s="52"/>
      <c r="C20" s="52"/>
      <c r="D20" s="52"/>
    </row>
  </sheetData>
  <sheetProtection/>
  <mergeCells count="5">
    <mergeCell ref="A1:D1"/>
    <mergeCell ref="A2:D2"/>
    <mergeCell ref="A16:D16"/>
    <mergeCell ref="A17:D17"/>
    <mergeCell ref="A18:D18"/>
  </mergeCells>
  <conditionalFormatting sqref="C5:C15">
    <cfRule type="containsText" priority="1" dxfId="2" operator="containsText" text="OK">
      <formula>NOT(ISERROR(SEARCH("OK",Tareas!C5)))</formula>
    </cfRule>
    <cfRule type="containsText" priority="2" dxfId="1" operator="containsText" text="REALIZÁNDOSE">
      <formula>NOT(ISERROR(SEARCH("REALIZÁNDOSE",Tareas!C5)))</formula>
    </cfRule>
    <cfRule type="containsText" priority="3" dxfId="0" operator="containsText" text="RETRASO">
      <formula>NOT(ISERROR(SEARCH("RETRASO",Tareas!C5)))</formula>
    </cfRule>
  </conditionalFormatting>
  <printOptions/>
  <pageMargins left="0.75" right="0.75" top="1" bottom="1" header="0.5" footer="0.5"/>
  <pageSetup orientation="portrait"/>
  <legacyDrawing r:id="rId2"/>
</worksheet>
</file>

<file path=xl/worksheets/sheet6.xml><?xml version="1.0" encoding="utf-8"?>
<worksheet xmlns="http://schemas.openxmlformats.org/spreadsheetml/2006/main" xmlns:r="http://schemas.openxmlformats.org/officeDocument/2006/relationships">
  <dimension ref="A1:IV12"/>
  <sheetViews>
    <sheetView workbookViewId="0" topLeftCell="A1">
      <selection activeCell="A3" sqref="A3"/>
    </sheetView>
  </sheetViews>
  <sheetFormatPr defaultColWidth="17.125" defaultRowHeight="12.75" customHeight="1"/>
  <cols>
    <col min="1" max="1" width="22.125" style="1" bestFit="1" customWidth="1"/>
    <col min="2" max="2" width="17.00390625" style="1" customWidth="1"/>
    <col min="3" max="3" width="13.125" style="1" customWidth="1"/>
    <col min="4" max="4" width="21.125" style="1" bestFit="1" customWidth="1"/>
    <col min="5" max="5" width="22.875" style="1" customWidth="1"/>
    <col min="6" max="6" width="15.875" style="1" customWidth="1"/>
    <col min="7" max="7" width="11.375" style="1" customWidth="1"/>
    <col min="8" max="8" width="10.125" style="3" customWidth="1"/>
    <col min="9" max="9" width="11.50390625" style="1" customWidth="1"/>
    <col min="10" max="11" width="10.00390625" style="1" customWidth="1"/>
    <col min="12" max="12" width="29.50390625" style="1" customWidth="1"/>
    <col min="13" max="13" width="17.125" style="1" customWidth="1"/>
    <col min="14" max="16384" width="17.125" style="1" customWidth="1"/>
  </cols>
  <sheetData>
    <row r="1" spans="1:12" ht="27.75" thickTop="1">
      <c r="A1" s="472" t="s">
        <v>319</v>
      </c>
      <c r="B1" s="473"/>
      <c r="C1" s="473"/>
      <c r="D1" s="473"/>
      <c r="E1" s="473"/>
      <c r="F1" s="473"/>
      <c r="G1" s="473"/>
      <c r="H1" s="473"/>
      <c r="I1" s="473"/>
      <c r="J1" s="473"/>
      <c r="K1" s="473"/>
      <c r="L1" s="474"/>
    </row>
    <row r="2" spans="1:12" ht="15" customHeight="1" thickBot="1">
      <c r="A2" s="475" t="s">
        <v>276</v>
      </c>
      <c r="B2" s="317"/>
      <c r="C2" s="317"/>
      <c r="D2" s="317"/>
      <c r="E2" s="317"/>
      <c r="F2" s="317"/>
      <c r="G2" s="317"/>
      <c r="H2" s="317"/>
      <c r="I2" s="317"/>
      <c r="J2" s="317"/>
      <c r="K2" s="317"/>
      <c r="L2" s="476"/>
    </row>
    <row r="3" spans="1:13" s="72" customFormat="1" ht="39">
      <c r="A3" s="477" t="s">
        <v>128</v>
      </c>
      <c r="B3" s="538" t="s">
        <v>293</v>
      </c>
      <c r="C3" s="538" t="s">
        <v>294</v>
      </c>
      <c r="D3" s="114" t="s">
        <v>278</v>
      </c>
      <c r="E3" s="538" t="s">
        <v>295</v>
      </c>
      <c r="F3" s="114" t="s">
        <v>130</v>
      </c>
      <c r="G3" s="114" t="s">
        <v>279</v>
      </c>
      <c r="H3" s="114" t="s">
        <v>280</v>
      </c>
      <c r="I3" s="114" t="s">
        <v>326</v>
      </c>
      <c r="J3" s="114" t="s">
        <v>281</v>
      </c>
      <c r="K3" s="114" t="s">
        <v>327</v>
      </c>
      <c r="L3" s="478" t="s">
        <v>141</v>
      </c>
      <c r="M3" s="8"/>
    </row>
    <row r="4" spans="1:12" s="71" customFormat="1" ht="15">
      <c r="A4" s="479"/>
      <c r="B4" s="248"/>
      <c r="C4" s="248"/>
      <c r="D4" s="248"/>
      <c r="E4" s="248"/>
      <c r="F4" s="248"/>
      <c r="G4" s="248"/>
      <c r="H4" s="249"/>
      <c r="I4" s="249"/>
      <c r="J4" s="249"/>
      <c r="K4" s="249"/>
      <c r="L4" s="480"/>
    </row>
    <row r="5" spans="1:12" s="71" customFormat="1" ht="27.75">
      <c r="A5" s="481" t="s">
        <v>283</v>
      </c>
      <c r="B5" s="250" t="s">
        <v>289</v>
      </c>
      <c r="C5" s="250" t="s">
        <v>291</v>
      </c>
      <c r="D5" s="250" t="s">
        <v>51</v>
      </c>
      <c r="E5" s="250" t="s">
        <v>285</v>
      </c>
      <c r="F5" s="250" t="s">
        <v>287</v>
      </c>
      <c r="G5" s="250">
        <v>350</v>
      </c>
      <c r="H5" s="251">
        <v>7</v>
      </c>
      <c r="I5" s="252">
        <v>2000</v>
      </c>
      <c r="J5" s="252">
        <v>25</v>
      </c>
      <c r="K5" s="252"/>
      <c r="L5" s="482" t="s">
        <v>282</v>
      </c>
    </row>
    <row r="6" spans="1:12" s="71" customFormat="1" ht="42.75" thickBot="1">
      <c r="A6" s="483" t="s">
        <v>324</v>
      </c>
      <c r="B6" s="253" t="s">
        <v>290</v>
      </c>
      <c r="C6" s="253" t="s">
        <v>292</v>
      </c>
      <c r="D6" s="253" t="s">
        <v>284</v>
      </c>
      <c r="E6" s="253" t="s">
        <v>286</v>
      </c>
      <c r="F6" s="253" t="s">
        <v>288</v>
      </c>
      <c r="G6" s="253">
        <v>450</v>
      </c>
      <c r="H6" s="254">
        <v>8</v>
      </c>
      <c r="I6" s="255">
        <v>3500</v>
      </c>
      <c r="J6" s="255">
        <v>20</v>
      </c>
      <c r="K6" s="255"/>
      <c r="L6" s="484" t="s">
        <v>325</v>
      </c>
    </row>
    <row r="7" spans="1:12" s="71" customFormat="1" ht="13.5">
      <c r="A7" s="485"/>
      <c r="B7" s="486"/>
      <c r="C7" s="486"/>
      <c r="D7" s="486"/>
      <c r="E7" s="486"/>
      <c r="F7" s="486"/>
      <c r="G7" s="486"/>
      <c r="H7" s="487"/>
      <c r="I7" s="102"/>
      <c r="J7" s="102"/>
      <c r="K7" s="102"/>
      <c r="L7" s="488"/>
    </row>
    <row r="8" spans="1:12" s="71" customFormat="1" ht="15.75" thickBot="1">
      <c r="A8" s="489"/>
      <c r="B8" s="490"/>
      <c r="C8" s="490"/>
      <c r="D8" s="490"/>
      <c r="E8" s="490"/>
      <c r="F8" s="490"/>
      <c r="G8" s="491"/>
      <c r="H8" s="492"/>
      <c r="I8" s="493"/>
      <c r="J8" s="493"/>
      <c r="K8" s="493"/>
      <c r="L8" s="494"/>
    </row>
    <row r="9" spans="1:256" s="200" customFormat="1" ht="17.25" customHeight="1">
      <c r="A9" s="495" t="s">
        <v>362</v>
      </c>
      <c r="B9" s="295"/>
      <c r="C9" s="295"/>
      <c r="D9" s="295"/>
      <c r="E9" s="295"/>
      <c r="F9" s="295"/>
      <c r="G9" s="295"/>
      <c r="H9" s="295"/>
      <c r="I9" s="295"/>
      <c r="J9" s="295"/>
      <c r="K9" s="295"/>
      <c r="L9" s="496"/>
      <c r="M9" s="292"/>
      <c r="N9" s="293"/>
      <c r="O9" s="293"/>
      <c r="P9" s="293"/>
      <c r="Q9" s="292"/>
      <c r="R9" s="293"/>
      <c r="S9" s="293"/>
      <c r="T9" s="293"/>
      <c r="U9" s="292"/>
      <c r="V9" s="293"/>
      <c r="W9" s="293"/>
      <c r="X9" s="293"/>
      <c r="Y9" s="292"/>
      <c r="Z9" s="293"/>
      <c r="AA9" s="293"/>
      <c r="AB9" s="293"/>
      <c r="AC9" s="292"/>
      <c r="AD9" s="293"/>
      <c r="AE9" s="293"/>
      <c r="AF9" s="293"/>
      <c r="AG9" s="292"/>
      <c r="AH9" s="293"/>
      <c r="AI9" s="293"/>
      <c r="AJ9" s="293"/>
      <c r="AK9" s="292"/>
      <c r="AL9" s="293"/>
      <c r="AM9" s="293"/>
      <c r="AN9" s="293"/>
      <c r="AO9" s="292"/>
      <c r="AP9" s="293"/>
      <c r="AQ9" s="293"/>
      <c r="AR9" s="293"/>
      <c r="AS9" s="292"/>
      <c r="AT9" s="293"/>
      <c r="AU9" s="293"/>
      <c r="AV9" s="293"/>
      <c r="AW9" s="292"/>
      <c r="AX9" s="293"/>
      <c r="AY9" s="293"/>
      <c r="AZ9" s="293"/>
      <c r="BA9" s="292"/>
      <c r="BB9" s="293"/>
      <c r="BC9" s="293"/>
      <c r="BD9" s="293"/>
      <c r="BE9" s="292"/>
      <c r="BF9" s="293"/>
      <c r="BG9" s="293"/>
      <c r="BH9" s="293"/>
      <c r="BI9" s="292"/>
      <c r="BJ9" s="293"/>
      <c r="BK9" s="293"/>
      <c r="BL9" s="293"/>
      <c r="BM9" s="292"/>
      <c r="BN9" s="293"/>
      <c r="BO9" s="293"/>
      <c r="BP9" s="293"/>
      <c r="BQ9" s="292"/>
      <c r="BR9" s="293"/>
      <c r="BS9" s="293"/>
      <c r="BT9" s="293"/>
      <c r="BU9" s="292"/>
      <c r="BV9" s="293"/>
      <c r="BW9" s="293"/>
      <c r="BX9" s="293"/>
      <c r="BY9" s="292"/>
      <c r="BZ9" s="293"/>
      <c r="CA9" s="293"/>
      <c r="CB9" s="293"/>
      <c r="CC9" s="292"/>
      <c r="CD9" s="293"/>
      <c r="CE9" s="293"/>
      <c r="CF9" s="293"/>
      <c r="CG9" s="292"/>
      <c r="CH9" s="293"/>
      <c r="CI9" s="293"/>
      <c r="CJ9" s="293"/>
      <c r="CK9" s="292"/>
      <c r="CL9" s="293"/>
      <c r="CM9" s="293"/>
      <c r="CN9" s="293"/>
      <c r="CO9" s="292"/>
      <c r="CP9" s="293"/>
      <c r="CQ9" s="293"/>
      <c r="CR9" s="293"/>
      <c r="CS9" s="292"/>
      <c r="CT9" s="293"/>
      <c r="CU9" s="293"/>
      <c r="CV9" s="293"/>
      <c r="CW9" s="292"/>
      <c r="CX9" s="293"/>
      <c r="CY9" s="293"/>
      <c r="CZ9" s="293"/>
      <c r="DA9" s="292"/>
      <c r="DB9" s="293"/>
      <c r="DC9" s="293"/>
      <c r="DD9" s="293"/>
      <c r="DE9" s="292"/>
      <c r="DF9" s="293"/>
      <c r="DG9" s="293"/>
      <c r="DH9" s="293"/>
      <c r="DI9" s="292"/>
      <c r="DJ9" s="293"/>
      <c r="DK9" s="293"/>
      <c r="DL9" s="293"/>
      <c r="DM9" s="292"/>
      <c r="DN9" s="293"/>
      <c r="DO9" s="293"/>
      <c r="DP9" s="293"/>
      <c r="DQ9" s="292"/>
      <c r="DR9" s="293"/>
      <c r="DS9" s="293"/>
      <c r="DT9" s="293"/>
      <c r="DU9" s="292"/>
      <c r="DV9" s="293"/>
      <c r="DW9" s="293"/>
      <c r="DX9" s="293"/>
      <c r="DY9" s="292"/>
      <c r="DZ9" s="293"/>
      <c r="EA9" s="293"/>
      <c r="EB9" s="293"/>
      <c r="EC9" s="292"/>
      <c r="ED9" s="293"/>
      <c r="EE9" s="293"/>
      <c r="EF9" s="293"/>
      <c r="EG9" s="292"/>
      <c r="EH9" s="293"/>
      <c r="EI9" s="293"/>
      <c r="EJ9" s="293"/>
      <c r="EK9" s="292"/>
      <c r="EL9" s="293"/>
      <c r="EM9" s="293"/>
      <c r="EN9" s="293"/>
      <c r="EO9" s="292"/>
      <c r="EP9" s="293"/>
      <c r="EQ9" s="293"/>
      <c r="ER9" s="293"/>
      <c r="ES9" s="292"/>
      <c r="ET9" s="293"/>
      <c r="EU9" s="293"/>
      <c r="EV9" s="293"/>
      <c r="EW9" s="292"/>
      <c r="EX9" s="293"/>
      <c r="EY9" s="293"/>
      <c r="EZ9" s="293"/>
      <c r="FA9" s="292"/>
      <c r="FB9" s="293"/>
      <c r="FC9" s="293"/>
      <c r="FD9" s="293"/>
      <c r="FE9" s="292"/>
      <c r="FF9" s="293"/>
      <c r="FG9" s="293"/>
      <c r="FH9" s="293"/>
      <c r="FI9" s="292"/>
      <c r="FJ9" s="293"/>
      <c r="FK9" s="293"/>
      <c r="FL9" s="293"/>
      <c r="FM9" s="292"/>
      <c r="FN9" s="293"/>
      <c r="FO9" s="293"/>
      <c r="FP9" s="293"/>
      <c r="FQ9" s="292"/>
      <c r="FR9" s="293"/>
      <c r="FS9" s="293"/>
      <c r="FT9" s="293"/>
      <c r="FU9" s="292"/>
      <c r="FV9" s="293"/>
      <c r="FW9" s="293"/>
      <c r="FX9" s="293"/>
      <c r="FY9" s="292"/>
      <c r="FZ9" s="293"/>
      <c r="GA9" s="293"/>
      <c r="GB9" s="293"/>
      <c r="GC9" s="292"/>
      <c r="GD9" s="293"/>
      <c r="GE9" s="293"/>
      <c r="GF9" s="293"/>
      <c r="GG9" s="292"/>
      <c r="GH9" s="293"/>
      <c r="GI9" s="293"/>
      <c r="GJ9" s="293"/>
      <c r="GK9" s="292"/>
      <c r="GL9" s="293"/>
      <c r="GM9" s="293"/>
      <c r="GN9" s="293"/>
      <c r="GO9" s="292"/>
      <c r="GP9" s="293"/>
      <c r="GQ9" s="293"/>
      <c r="GR9" s="293"/>
      <c r="GS9" s="292"/>
      <c r="GT9" s="293"/>
      <c r="GU9" s="293"/>
      <c r="GV9" s="293"/>
      <c r="GW9" s="292"/>
      <c r="GX9" s="293"/>
      <c r="GY9" s="293"/>
      <c r="GZ9" s="293"/>
      <c r="HA9" s="292"/>
      <c r="HB9" s="293"/>
      <c r="HC9" s="293"/>
      <c r="HD9" s="293"/>
      <c r="HE9" s="292"/>
      <c r="HF9" s="293"/>
      <c r="HG9" s="293"/>
      <c r="HH9" s="293"/>
      <c r="HI9" s="292"/>
      <c r="HJ9" s="293"/>
      <c r="HK9" s="293"/>
      <c r="HL9" s="293"/>
      <c r="HM9" s="292"/>
      <c r="HN9" s="293"/>
      <c r="HO9" s="293"/>
      <c r="HP9" s="293"/>
      <c r="HQ9" s="292"/>
      <c r="HR9" s="293"/>
      <c r="HS9" s="293"/>
      <c r="HT9" s="293"/>
      <c r="HU9" s="292"/>
      <c r="HV9" s="293"/>
      <c r="HW9" s="293"/>
      <c r="HX9" s="293"/>
      <c r="HY9" s="292"/>
      <c r="HZ9" s="293"/>
      <c r="IA9" s="293"/>
      <c r="IB9" s="293"/>
      <c r="IC9" s="292"/>
      <c r="ID9" s="293"/>
      <c r="IE9" s="293"/>
      <c r="IF9" s="293"/>
      <c r="IG9" s="292"/>
      <c r="IH9" s="293"/>
      <c r="II9" s="293"/>
      <c r="IJ9" s="293"/>
      <c r="IK9" s="292"/>
      <c r="IL9" s="293"/>
      <c r="IM9" s="293"/>
      <c r="IN9" s="293"/>
      <c r="IO9" s="292"/>
      <c r="IP9" s="293"/>
      <c r="IQ9" s="293"/>
      <c r="IR9" s="293"/>
      <c r="IS9" s="292"/>
      <c r="IT9" s="293"/>
      <c r="IU9" s="293"/>
      <c r="IV9" s="293"/>
    </row>
    <row r="10" spans="1:12" s="72" customFormat="1" ht="13.5" customHeight="1">
      <c r="A10" s="497"/>
      <c r="B10" s="112"/>
      <c r="C10" s="112"/>
      <c r="D10" s="112"/>
      <c r="E10" s="112"/>
      <c r="F10" s="112"/>
      <c r="G10" s="112"/>
      <c r="H10" s="112"/>
      <c r="I10" s="112"/>
      <c r="J10" s="112"/>
      <c r="K10" s="112"/>
      <c r="L10" s="498"/>
    </row>
    <row r="11" spans="1:12" s="72" customFormat="1" ht="160.5" customHeight="1" thickBot="1">
      <c r="A11" s="499" t="s">
        <v>363</v>
      </c>
      <c r="B11" s="291"/>
      <c r="C11" s="291"/>
      <c r="D11" s="291"/>
      <c r="E11" s="291"/>
      <c r="F11" s="291"/>
      <c r="G11" s="291"/>
      <c r="H11" s="291"/>
      <c r="I11" s="291"/>
      <c r="J11" s="291"/>
      <c r="K11" s="291"/>
      <c r="L11" s="500"/>
    </row>
    <row r="12" spans="1:12" ht="15.75" thickBot="1">
      <c r="A12" s="501"/>
      <c r="B12" s="502"/>
      <c r="C12" s="502"/>
      <c r="D12" s="502"/>
      <c r="E12" s="502"/>
      <c r="F12" s="502"/>
      <c r="G12" s="502"/>
      <c r="H12" s="502"/>
      <c r="I12" s="502"/>
      <c r="J12" s="502"/>
      <c r="K12" s="502"/>
      <c r="L12" s="503"/>
    </row>
    <row r="13" ht="12.75" customHeight="1" thickTop="1"/>
  </sheetData>
  <sheetProtection/>
  <mergeCells count="67">
    <mergeCell ref="IG9:IJ9"/>
    <mergeCell ref="IK9:IN9"/>
    <mergeCell ref="IO9:IR9"/>
    <mergeCell ref="IS9:IV9"/>
    <mergeCell ref="HQ9:HT9"/>
    <mergeCell ref="HU9:HX9"/>
    <mergeCell ref="HY9:IB9"/>
    <mergeCell ref="IC9:IF9"/>
    <mergeCell ref="HA9:HD9"/>
    <mergeCell ref="HE9:HH9"/>
    <mergeCell ref="HI9:HL9"/>
    <mergeCell ref="HM9:HP9"/>
    <mergeCell ref="GK9:GN9"/>
    <mergeCell ref="GO9:GR9"/>
    <mergeCell ref="GS9:GV9"/>
    <mergeCell ref="GW9:GZ9"/>
    <mergeCell ref="FU9:FX9"/>
    <mergeCell ref="FY9:GB9"/>
    <mergeCell ref="GC9:GF9"/>
    <mergeCell ref="GG9:GJ9"/>
    <mergeCell ref="FE9:FH9"/>
    <mergeCell ref="FI9:FL9"/>
    <mergeCell ref="FM9:FP9"/>
    <mergeCell ref="FQ9:FT9"/>
    <mergeCell ref="EO9:ER9"/>
    <mergeCell ref="ES9:EV9"/>
    <mergeCell ref="EW9:EZ9"/>
    <mergeCell ref="FA9:FD9"/>
    <mergeCell ref="DY9:EB9"/>
    <mergeCell ref="EC9:EF9"/>
    <mergeCell ref="EG9:EJ9"/>
    <mergeCell ref="EK9:EN9"/>
    <mergeCell ref="DI9:DL9"/>
    <mergeCell ref="DM9:DP9"/>
    <mergeCell ref="DQ9:DT9"/>
    <mergeCell ref="DU9:DX9"/>
    <mergeCell ref="CS9:CV9"/>
    <mergeCell ref="CW9:CZ9"/>
    <mergeCell ref="DA9:DD9"/>
    <mergeCell ref="DE9:DH9"/>
    <mergeCell ref="CC9:CF9"/>
    <mergeCell ref="CG9:CJ9"/>
    <mergeCell ref="CK9:CN9"/>
    <mergeCell ref="CO9:CR9"/>
    <mergeCell ref="BM9:BP9"/>
    <mergeCell ref="BQ9:BT9"/>
    <mergeCell ref="BU9:BX9"/>
    <mergeCell ref="BY9:CB9"/>
    <mergeCell ref="AW9:AZ9"/>
    <mergeCell ref="BA9:BD9"/>
    <mergeCell ref="BE9:BH9"/>
    <mergeCell ref="BI9:BL9"/>
    <mergeCell ref="AG9:AJ9"/>
    <mergeCell ref="AK9:AN9"/>
    <mergeCell ref="AO9:AR9"/>
    <mergeCell ref="AS9:AV9"/>
    <mergeCell ref="Q9:T9"/>
    <mergeCell ref="U9:X9"/>
    <mergeCell ref="Y9:AB9"/>
    <mergeCell ref="AC9:AF9"/>
    <mergeCell ref="M9:P9"/>
    <mergeCell ref="A12:L12"/>
    <mergeCell ref="A8:F8"/>
    <mergeCell ref="A1:L1"/>
    <mergeCell ref="A2:L2"/>
    <mergeCell ref="A11:L11"/>
    <mergeCell ref="A9:L9"/>
  </mergeCells>
  <hyperlinks>
    <hyperlink ref="D5" r:id="rId1" display="contacto@ejemplo.com"/>
    <hyperlink ref="D6" r:id="rId2" display="contacto2@ejemplo.com"/>
    <hyperlink ref="E5" r:id="rId3" display="http://www.ejemplo.com"/>
    <hyperlink ref="E6" r:id="rId4" display="http://www.ejemplo2.com"/>
  </hyperlink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J22"/>
  <sheetViews>
    <sheetView workbookViewId="0" topLeftCell="A1">
      <selection activeCell="L14" sqref="L14"/>
    </sheetView>
  </sheetViews>
  <sheetFormatPr defaultColWidth="9.125" defaultRowHeight="12.75" customHeight="1"/>
  <cols>
    <col min="1" max="1" width="17.125" style="1" customWidth="1"/>
    <col min="2" max="2" width="15.125" style="1" customWidth="1"/>
    <col min="3" max="3" width="11.625" style="1" bestFit="1" customWidth="1"/>
    <col min="4" max="4" width="23.875" style="1" customWidth="1"/>
    <col min="5" max="5" width="23.625" style="1" bestFit="1" customWidth="1"/>
    <col min="6" max="7" width="9.875" style="1" customWidth="1"/>
    <col min="8" max="8" width="11.50390625" style="1" customWidth="1"/>
    <col min="9" max="9" width="9.875" style="1" customWidth="1"/>
    <col min="10" max="10" width="14.00390625" style="1" bestFit="1" customWidth="1"/>
    <col min="11" max="16384" width="9.125" style="1" customWidth="1"/>
  </cols>
  <sheetData>
    <row r="1" spans="1:10" ht="27" customHeight="1">
      <c r="A1" s="298" t="s">
        <v>320</v>
      </c>
      <c r="B1" s="299"/>
      <c r="C1" s="299"/>
      <c r="D1" s="299"/>
      <c r="E1" s="299"/>
      <c r="F1" s="299"/>
      <c r="G1" s="299"/>
      <c r="H1" s="299"/>
      <c r="I1" s="299"/>
      <c r="J1" s="300"/>
    </row>
    <row r="2" spans="1:10" ht="21.75" customHeight="1">
      <c r="A2" s="296" t="s">
        <v>310</v>
      </c>
      <c r="B2" s="278"/>
      <c r="C2" s="278"/>
      <c r="D2" s="278"/>
      <c r="E2" s="278"/>
      <c r="F2" s="278"/>
      <c r="G2" s="278"/>
      <c r="H2" s="278"/>
      <c r="I2" s="278"/>
      <c r="J2" s="297"/>
    </row>
    <row r="3" spans="1:10" ht="45">
      <c r="A3" s="222" t="s">
        <v>297</v>
      </c>
      <c r="B3" s="205" t="s">
        <v>293</v>
      </c>
      <c r="C3" s="205" t="s">
        <v>294</v>
      </c>
      <c r="D3" s="205" t="s">
        <v>278</v>
      </c>
      <c r="E3" s="205" t="s">
        <v>295</v>
      </c>
      <c r="F3" s="110" t="s">
        <v>365</v>
      </c>
      <c r="G3" s="110" t="s">
        <v>366</v>
      </c>
      <c r="H3" s="110" t="s">
        <v>296</v>
      </c>
      <c r="I3" s="110" t="s">
        <v>10</v>
      </c>
      <c r="J3" s="223" t="s">
        <v>141</v>
      </c>
    </row>
    <row r="4" spans="1:10" ht="15" hidden="1">
      <c r="A4" s="224"/>
      <c r="B4" s="207"/>
      <c r="C4" s="207"/>
      <c r="D4" s="207"/>
      <c r="E4" s="207"/>
      <c r="F4" s="207"/>
      <c r="G4" s="170"/>
      <c r="H4" s="170"/>
      <c r="I4" s="169" t="e">
        <f>#REF!</f>
        <v>#REF!</v>
      </c>
      <c r="J4" s="225"/>
    </row>
    <row r="5" spans="1:10" ht="16.5" thickBot="1">
      <c r="A5" s="226"/>
      <c r="B5" s="227"/>
      <c r="C5" s="227"/>
      <c r="D5" s="227"/>
      <c r="E5" s="227"/>
      <c r="F5" s="228"/>
      <c r="G5" s="229"/>
      <c r="H5" s="229"/>
      <c r="I5" s="229"/>
      <c r="J5" s="230"/>
    </row>
    <row r="6" spans="1:10" s="117" customFormat="1" ht="29.25" thickTop="1">
      <c r="A6" s="231" t="s">
        <v>297</v>
      </c>
      <c r="B6" s="232" t="s">
        <v>298</v>
      </c>
      <c r="C6" s="232">
        <v>913456789</v>
      </c>
      <c r="D6" s="233" t="s">
        <v>299</v>
      </c>
      <c r="E6" s="233" t="s">
        <v>300</v>
      </c>
      <c r="F6" s="234">
        <v>50</v>
      </c>
      <c r="G6" s="234">
        <v>30</v>
      </c>
      <c r="H6" s="525">
        <f aca="true" t="shared" si="0" ref="H6:H11">PRODUCT(I6,SUM(F6,G6))</f>
        <v>160</v>
      </c>
      <c r="I6" s="235">
        <f>Invitados!C10</f>
        <v>2</v>
      </c>
      <c r="J6" s="236" t="s">
        <v>301</v>
      </c>
    </row>
    <row r="7" spans="1:10" s="117" customFormat="1" ht="15">
      <c r="A7" s="224" t="s">
        <v>302</v>
      </c>
      <c r="B7" s="237" t="s">
        <v>298</v>
      </c>
      <c r="C7" s="237">
        <v>913456790</v>
      </c>
      <c r="D7" s="238" t="s">
        <v>299</v>
      </c>
      <c r="E7" s="238" t="s">
        <v>300</v>
      </c>
      <c r="F7" s="221">
        <v>60</v>
      </c>
      <c r="G7" s="221">
        <v>25</v>
      </c>
      <c r="H7" s="526">
        <f t="shared" si="0"/>
        <v>170</v>
      </c>
      <c r="I7" s="239">
        <f>I6</f>
        <v>2</v>
      </c>
      <c r="J7" s="240"/>
    </row>
    <row r="8" spans="1:10" ht="15">
      <c r="A8" s="241"/>
      <c r="B8" s="242"/>
      <c r="C8" s="242"/>
      <c r="D8" s="242"/>
      <c r="E8" s="242"/>
      <c r="F8" s="243"/>
      <c r="G8" s="221"/>
      <c r="H8" s="527">
        <f t="shared" si="0"/>
        <v>0</v>
      </c>
      <c r="I8" s="169"/>
      <c r="J8" s="225"/>
    </row>
    <row r="9" spans="1:10" ht="15">
      <c r="A9" s="241"/>
      <c r="B9" s="242"/>
      <c r="C9" s="242"/>
      <c r="D9" s="242"/>
      <c r="E9" s="242"/>
      <c r="F9" s="243"/>
      <c r="G9" s="221"/>
      <c r="H9" s="527">
        <f t="shared" si="0"/>
        <v>0</v>
      </c>
      <c r="I9" s="170"/>
      <c r="J9" s="225"/>
    </row>
    <row r="10" spans="1:10" ht="15">
      <c r="A10" s="241"/>
      <c r="B10" s="242"/>
      <c r="C10" s="242"/>
      <c r="D10" s="242"/>
      <c r="E10" s="242"/>
      <c r="F10" s="243"/>
      <c r="G10" s="221"/>
      <c r="H10" s="527">
        <f t="shared" si="0"/>
        <v>0</v>
      </c>
      <c r="I10" s="170"/>
      <c r="J10" s="225"/>
    </row>
    <row r="11" spans="1:10" ht="15.75" thickBot="1">
      <c r="A11" s="241"/>
      <c r="B11" s="242"/>
      <c r="C11" s="242"/>
      <c r="D11" s="242"/>
      <c r="E11" s="242"/>
      <c r="F11" s="243"/>
      <c r="G11" s="221"/>
      <c r="H11" s="527">
        <f t="shared" si="0"/>
        <v>0</v>
      </c>
      <c r="I11" s="170"/>
      <c r="J11" s="244"/>
    </row>
    <row r="12" spans="1:10" s="109" customFormat="1" ht="17.25" customHeight="1">
      <c r="A12" s="294" t="s">
        <v>9</v>
      </c>
      <c r="B12" s="307"/>
      <c r="C12" s="307"/>
      <c r="D12" s="307"/>
      <c r="E12" s="307"/>
      <c r="F12" s="307"/>
      <c r="G12" s="307"/>
      <c r="H12" s="307"/>
      <c r="I12" s="307"/>
      <c r="J12" s="308"/>
    </row>
    <row r="13" spans="1:10" s="132" customFormat="1" ht="19.5" customHeight="1">
      <c r="A13" s="301" t="s">
        <v>304</v>
      </c>
      <c r="B13" s="302"/>
      <c r="C13" s="302"/>
      <c r="D13" s="302"/>
      <c r="E13" s="302"/>
      <c r="F13" s="302"/>
      <c r="G13" s="302"/>
      <c r="H13" s="302"/>
      <c r="I13" s="302"/>
      <c r="J13" s="303"/>
    </row>
    <row r="14" spans="1:10" s="132" customFormat="1" ht="19.5" customHeight="1">
      <c r="A14" s="304" t="s">
        <v>303</v>
      </c>
      <c r="B14" s="305"/>
      <c r="C14" s="305"/>
      <c r="D14" s="305"/>
      <c r="E14" s="305"/>
      <c r="F14" s="305"/>
      <c r="G14" s="305"/>
      <c r="H14" s="305"/>
      <c r="I14" s="305"/>
      <c r="J14" s="306"/>
    </row>
    <row r="15" spans="1:10" ht="12.75" customHeight="1" thickBot="1">
      <c r="A15" s="245"/>
      <c r="B15" s="246"/>
      <c r="C15" s="246"/>
      <c r="D15" s="246"/>
      <c r="E15" s="246"/>
      <c r="F15" s="246"/>
      <c r="G15" s="246"/>
      <c r="H15" s="246"/>
      <c r="I15" s="246"/>
      <c r="J15" s="247"/>
    </row>
    <row r="16" spans="1:10" ht="12.75" customHeight="1">
      <c r="A16" s="72"/>
      <c r="B16" s="72"/>
      <c r="C16" s="72"/>
      <c r="D16" s="72"/>
      <c r="E16" s="72"/>
      <c r="F16" s="72"/>
      <c r="G16" s="72"/>
      <c r="H16" s="72"/>
      <c r="I16" s="72"/>
      <c r="J16" s="72"/>
    </row>
    <row r="17" spans="1:10" ht="12.75" customHeight="1">
      <c r="A17" s="72"/>
      <c r="B17" s="72"/>
      <c r="C17" s="72"/>
      <c r="D17" s="72"/>
      <c r="E17" s="72"/>
      <c r="F17" s="72"/>
      <c r="G17" s="72"/>
      <c r="H17" s="72"/>
      <c r="I17" s="72"/>
      <c r="J17" s="72"/>
    </row>
    <row r="18" spans="1:10" ht="12.75" customHeight="1">
      <c r="A18" s="72"/>
      <c r="B18" s="72"/>
      <c r="C18" s="72"/>
      <c r="D18" s="72"/>
      <c r="E18" s="72"/>
      <c r="F18" s="72"/>
      <c r="G18" s="72"/>
      <c r="H18" s="72"/>
      <c r="I18" s="72"/>
      <c r="J18" s="72"/>
    </row>
    <row r="19" spans="1:10" ht="12.75" customHeight="1">
      <c r="A19" s="72"/>
      <c r="B19" s="72"/>
      <c r="C19" s="72"/>
      <c r="D19" s="72"/>
      <c r="E19" s="72"/>
      <c r="F19" s="72"/>
      <c r="G19" s="72"/>
      <c r="H19" s="72"/>
      <c r="I19" s="72"/>
      <c r="J19" s="72"/>
    </row>
    <row r="20" spans="1:10" ht="12.75" customHeight="1">
      <c r="A20" s="72"/>
      <c r="B20" s="72"/>
      <c r="C20" s="72"/>
      <c r="D20" s="72"/>
      <c r="E20" s="72"/>
      <c r="F20" s="72"/>
      <c r="G20" s="72"/>
      <c r="H20" s="72"/>
      <c r="I20" s="72"/>
      <c r="J20" s="72"/>
    </row>
    <row r="21" spans="1:10" ht="12.75" customHeight="1">
      <c r="A21" s="72"/>
      <c r="B21" s="72"/>
      <c r="C21" s="72"/>
      <c r="D21" s="72"/>
      <c r="E21" s="72"/>
      <c r="F21" s="72"/>
      <c r="G21" s="72"/>
      <c r="H21" s="72"/>
      <c r="I21" s="72"/>
      <c r="J21" s="72"/>
    </row>
    <row r="22" spans="1:10" ht="12.75" customHeight="1">
      <c r="A22" s="72"/>
      <c r="B22" s="72"/>
      <c r="C22" s="72"/>
      <c r="D22" s="72"/>
      <c r="E22" s="72"/>
      <c r="F22" s="72"/>
      <c r="G22" s="72"/>
      <c r="H22" s="72"/>
      <c r="I22" s="72"/>
      <c r="J22" s="72"/>
    </row>
  </sheetData>
  <sheetProtection/>
  <mergeCells count="6">
    <mergeCell ref="A2:J2"/>
    <mergeCell ref="A1:J1"/>
    <mergeCell ref="A13:J13"/>
    <mergeCell ref="A14:J14"/>
    <mergeCell ref="A12:F12"/>
    <mergeCell ref="G12:J12"/>
  </mergeCells>
  <hyperlinks>
    <hyperlink ref="D6" r:id="rId1" display="ejemplo@diariodeunanovia.com"/>
    <hyperlink ref="E6" r:id="rId2" display="www.diariodeunanovia.com"/>
    <hyperlink ref="D7" r:id="rId3" display="ejemplo@diariodeunanovia.com"/>
    <hyperlink ref="E7" r:id="rId4" display="www.diariodeunanovia.com"/>
  </hyperlinks>
  <printOptions/>
  <pageMargins left="0.75" right="0.75" top="1" bottom="1" header="0.5" footer="0.5"/>
  <pageSetup orientation="portrait" paperSize="9"/>
  <legacyDrawing r:id="rId6"/>
</worksheet>
</file>

<file path=xl/worksheets/sheet8.xml><?xml version="1.0" encoding="utf-8"?>
<worksheet xmlns="http://schemas.openxmlformats.org/spreadsheetml/2006/main" xmlns:r="http://schemas.openxmlformats.org/officeDocument/2006/relationships">
  <dimension ref="A1:IV12"/>
  <sheetViews>
    <sheetView workbookViewId="0" topLeftCell="A1">
      <selection activeCell="A4" sqref="A4:IV4"/>
    </sheetView>
  </sheetViews>
  <sheetFormatPr defaultColWidth="9.125" defaultRowHeight="12.75" customHeight="1"/>
  <cols>
    <col min="1" max="1" width="9.875" style="1" bestFit="1" customWidth="1"/>
    <col min="2" max="2" width="14.625" style="1" bestFit="1" customWidth="1"/>
    <col min="3" max="3" width="11.625" style="1" bestFit="1" customWidth="1"/>
    <col min="4" max="4" width="27.875" style="1" bestFit="1" customWidth="1"/>
    <col min="5" max="5" width="24.125" style="1" bestFit="1" customWidth="1"/>
    <col min="6" max="6" width="10.875" style="1" bestFit="1" customWidth="1"/>
    <col min="7" max="7" width="11.50390625" style="1" bestFit="1" customWidth="1"/>
    <col min="8" max="8" width="11.50390625" style="1" customWidth="1"/>
    <col min="9" max="9" width="6.50390625" style="1" bestFit="1" customWidth="1"/>
    <col min="10" max="10" width="12.375" style="1" customWidth="1"/>
    <col min="11" max="11" width="17.875" style="1" customWidth="1"/>
    <col min="12" max="12" width="23.625" style="1" customWidth="1"/>
    <col min="13" max="16384" width="9.125" style="1" customWidth="1"/>
  </cols>
  <sheetData>
    <row r="1" spans="1:12" ht="40.5" customHeight="1" thickTop="1">
      <c r="A1" s="313" t="s">
        <v>308</v>
      </c>
      <c r="B1" s="314"/>
      <c r="C1" s="314"/>
      <c r="D1" s="314"/>
      <c r="E1" s="314"/>
      <c r="F1" s="314"/>
      <c r="G1" s="314"/>
      <c r="H1" s="314"/>
      <c r="I1" s="314"/>
      <c r="J1" s="314"/>
      <c r="K1" s="314"/>
      <c r="L1" s="315"/>
    </row>
    <row r="2" spans="1:12" s="108" customFormat="1" ht="15" customHeight="1">
      <c r="A2" s="316" t="s">
        <v>309</v>
      </c>
      <c r="B2" s="317"/>
      <c r="C2" s="317"/>
      <c r="D2" s="317"/>
      <c r="E2" s="317"/>
      <c r="F2" s="317"/>
      <c r="G2" s="317"/>
      <c r="H2" s="317"/>
      <c r="I2" s="317"/>
      <c r="J2" s="317"/>
      <c r="K2" s="317"/>
      <c r="L2" s="318"/>
    </row>
    <row r="3" spans="1:12" s="151" customFormat="1" ht="25.5">
      <c r="A3" s="204" t="s">
        <v>297</v>
      </c>
      <c r="B3" s="205" t="s">
        <v>293</v>
      </c>
      <c r="C3" s="205" t="s">
        <v>294</v>
      </c>
      <c r="D3" s="205" t="s">
        <v>278</v>
      </c>
      <c r="E3" s="205" t="s">
        <v>295</v>
      </c>
      <c r="F3" s="205" t="s">
        <v>306</v>
      </c>
      <c r="G3" s="110" t="s">
        <v>307</v>
      </c>
      <c r="H3" s="110" t="s">
        <v>313</v>
      </c>
      <c r="I3" s="110" t="s">
        <v>314</v>
      </c>
      <c r="J3" s="110" t="s">
        <v>312</v>
      </c>
      <c r="K3" s="110" t="s">
        <v>296</v>
      </c>
      <c r="L3" s="206" t="s">
        <v>141</v>
      </c>
    </row>
    <row r="4" spans="1:12" s="72" customFormat="1" ht="13.5" thickBot="1">
      <c r="A4" s="208"/>
      <c r="B4" s="209"/>
      <c r="C4" s="209"/>
      <c r="D4" s="209"/>
      <c r="E4" s="209"/>
      <c r="F4" s="210"/>
      <c r="G4" s="211"/>
      <c r="H4" s="211"/>
      <c r="I4" s="211"/>
      <c r="J4" s="211"/>
      <c r="K4" s="211"/>
      <c r="L4" s="212"/>
    </row>
    <row r="5" spans="1:12" s="72" customFormat="1" ht="27" thickTop="1">
      <c r="A5" s="213" t="s">
        <v>297</v>
      </c>
      <c r="B5" s="214" t="s">
        <v>305</v>
      </c>
      <c r="C5" s="214">
        <v>913456789</v>
      </c>
      <c r="D5" s="215" t="s">
        <v>299</v>
      </c>
      <c r="E5" s="215" t="s">
        <v>300</v>
      </c>
      <c r="F5" s="216">
        <v>800</v>
      </c>
      <c r="G5" s="216">
        <v>500</v>
      </c>
      <c r="H5" s="216"/>
      <c r="I5" s="217"/>
      <c r="J5" s="216">
        <v>600</v>
      </c>
      <c r="K5" s="528">
        <f>SUM(F5,G5,(H5*I5),J5)</f>
        <v>1900</v>
      </c>
      <c r="L5" s="529" t="s">
        <v>311</v>
      </c>
    </row>
    <row r="6" spans="1:12" s="72" customFormat="1" ht="12.75">
      <c r="A6" s="218" t="s">
        <v>302</v>
      </c>
      <c r="B6" s="219" t="s">
        <v>305</v>
      </c>
      <c r="C6" s="219">
        <v>913456790</v>
      </c>
      <c r="D6" s="220" t="s">
        <v>299</v>
      </c>
      <c r="E6" s="220" t="s">
        <v>300</v>
      </c>
      <c r="F6" s="221"/>
      <c r="G6" s="221"/>
      <c r="H6" s="221">
        <v>150</v>
      </c>
      <c r="I6" s="45">
        <v>7</v>
      </c>
      <c r="J6" s="221">
        <v>700</v>
      </c>
      <c r="K6" s="530">
        <f>SUM(F6,G6,(H6*I6),J6)</f>
        <v>1750</v>
      </c>
      <c r="L6" s="531"/>
    </row>
    <row r="7" spans="1:12" s="108" customFormat="1" ht="15">
      <c r="A7" s="201"/>
      <c r="B7" s="202"/>
      <c r="C7" s="202"/>
      <c r="D7" s="202"/>
      <c r="E7" s="202"/>
      <c r="F7" s="203"/>
      <c r="G7" s="532"/>
      <c r="H7" s="532"/>
      <c r="I7" s="533"/>
      <c r="J7" s="532"/>
      <c r="K7" s="534">
        <f>SUM(F7,G7,(H7*I7),J7)</f>
        <v>0</v>
      </c>
      <c r="L7" s="535"/>
    </row>
    <row r="8" spans="1:12" s="108" customFormat="1" ht="15">
      <c r="A8" s="201"/>
      <c r="B8" s="202"/>
      <c r="C8" s="202"/>
      <c r="D8" s="202"/>
      <c r="E8" s="202"/>
      <c r="F8" s="203"/>
      <c r="G8" s="532"/>
      <c r="H8" s="532"/>
      <c r="I8" s="533"/>
      <c r="J8" s="532"/>
      <c r="K8" s="534">
        <f>SUM(F8,G8,(H8*I8),J8)</f>
        <v>0</v>
      </c>
      <c r="L8" s="535"/>
    </row>
    <row r="9" spans="1:12" ht="15.75" thickBot="1">
      <c r="A9" s="201"/>
      <c r="B9" s="202"/>
      <c r="C9" s="202"/>
      <c r="D9" s="202"/>
      <c r="E9" s="202"/>
      <c r="F9" s="203"/>
      <c r="G9" s="532"/>
      <c r="H9" s="532"/>
      <c r="I9" s="533"/>
      <c r="J9" s="532"/>
      <c r="K9" s="536">
        <f>SUM(F9,G9,(H9*I9),J9)</f>
        <v>0</v>
      </c>
      <c r="L9" s="537"/>
    </row>
    <row r="10" spans="1:256" s="111" customFormat="1" ht="18" customHeight="1">
      <c r="A10" s="294" t="s">
        <v>368</v>
      </c>
      <c r="B10" s="319"/>
      <c r="C10" s="319"/>
      <c r="D10" s="319"/>
      <c r="E10" s="319"/>
      <c r="F10" s="319"/>
      <c r="G10" s="319"/>
      <c r="H10" s="319"/>
      <c r="I10" s="319"/>
      <c r="J10" s="319"/>
      <c r="K10" s="319"/>
      <c r="L10" s="320"/>
      <c r="M10" s="292"/>
      <c r="N10" s="309"/>
      <c r="O10" s="309"/>
      <c r="P10" s="309"/>
      <c r="Q10" s="292"/>
      <c r="R10" s="309"/>
      <c r="S10" s="309"/>
      <c r="T10" s="309"/>
      <c r="U10" s="292"/>
      <c r="V10" s="309"/>
      <c r="W10" s="309"/>
      <c r="X10" s="309"/>
      <c r="Y10" s="292"/>
      <c r="Z10" s="309"/>
      <c r="AA10" s="309"/>
      <c r="AB10" s="309"/>
      <c r="AC10" s="292"/>
      <c r="AD10" s="309"/>
      <c r="AE10" s="309"/>
      <c r="AF10" s="309"/>
      <c r="AG10" s="292"/>
      <c r="AH10" s="309"/>
      <c r="AI10" s="309"/>
      <c r="AJ10" s="309"/>
      <c r="AK10" s="292"/>
      <c r="AL10" s="309"/>
      <c r="AM10" s="309"/>
      <c r="AN10" s="309"/>
      <c r="AO10" s="292"/>
      <c r="AP10" s="309"/>
      <c r="AQ10" s="309"/>
      <c r="AR10" s="309"/>
      <c r="AS10" s="292"/>
      <c r="AT10" s="309"/>
      <c r="AU10" s="309"/>
      <c r="AV10" s="309"/>
      <c r="AW10" s="292"/>
      <c r="AX10" s="309"/>
      <c r="AY10" s="309"/>
      <c r="AZ10" s="309"/>
      <c r="BA10" s="292"/>
      <c r="BB10" s="309"/>
      <c r="BC10" s="309"/>
      <c r="BD10" s="309"/>
      <c r="BE10" s="292"/>
      <c r="BF10" s="309"/>
      <c r="BG10" s="309"/>
      <c r="BH10" s="309"/>
      <c r="BI10" s="292"/>
      <c r="BJ10" s="309"/>
      <c r="BK10" s="309"/>
      <c r="BL10" s="309"/>
      <c r="BM10" s="292"/>
      <c r="BN10" s="309"/>
      <c r="BO10" s="309"/>
      <c r="BP10" s="309"/>
      <c r="BQ10" s="292"/>
      <c r="BR10" s="309"/>
      <c r="BS10" s="309"/>
      <c r="BT10" s="309"/>
      <c r="BU10" s="292"/>
      <c r="BV10" s="309"/>
      <c r="BW10" s="309"/>
      <c r="BX10" s="309"/>
      <c r="BY10" s="292"/>
      <c r="BZ10" s="309"/>
      <c r="CA10" s="309"/>
      <c r="CB10" s="309"/>
      <c r="CC10" s="292"/>
      <c r="CD10" s="309"/>
      <c r="CE10" s="309"/>
      <c r="CF10" s="309"/>
      <c r="CG10" s="292"/>
      <c r="CH10" s="309"/>
      <c r="CI10" s="309"/>
      <c r="CJ10" s="309"/>
      <c r="CK10" s="292"/>
      <c r="CL10" s="309"/>
      <c r="CM10" s="309"/>
      <c r="CN10" s="309"/>
      <c r="CO10" s="292"/>
      <c r="CP10" s="309"/>
      <c r="CQ10" s="309"/>
      <c r="CR10" s="309"/>
      <c r="CS10" s="292"/>
      <c r="CT10" s="309"/>
      <c r="CU10" s="309"/>
      <c r="CV10" s="309"/>
      <c r="CW10" s="292"/>
      <c r="CX10" s="309"/>
      <c r="CY10" s="309"/>
      <c r="CZ10" s="309"/>
      <c r="DA10" s="292"/>
      <c r="DB10" s="309"/>
      <c r="DC10" s="309"/>
      <c r="DD10" s="309"/>
      <c r="DE10" s="292"/>
      <c r="DF10" s="309"/>
      <c r="DG10" s="309"/>
      <c r="DH10" s="309"/>
      <c r="DI10" s="292"/>
      <c r="DJ10" s="309"/>
      <c r="DK10" s="309"/>
      <c r="DL10" s="309"/>
      <c r="DM10" s="292"/>
      <c r="DN10" s="309"/>
      <c r="DO10" s="309"/>
      <c r="DP10" s="309"/>
      <c r="DQ10" s="292"/>
      <c r="DR10" s="309"/>
      <c r="DS10" s="309"/>
      <c r="DT10" s="309"/>
      <c r="DU10" s="292"/>
      <c r="DV10" s="309"/>
      <c r="DW10" s="309"/>
      <c r="DX10" s="309"/>
      <c r="DY10" s="292"/>
      <c r="DZ10" s="309"/>
      <c r="EA10" s="309"/>
      <c r="EB10" s="309"/>
      <c r="EC10" s="292"/>
      <c r="ED10" s="309"/>
      <c r="EE10" s="309"/>
      <c r="EF10" s="309"/>
      <c r="EG10" s="292"/>
      <c r="EH10" s="309"/>
      <c r="EI10" s="309"/>
      <c r="EJ10" s="309"/>
      <c r="EK10" s="292"/>
      <c r="EL10" s="309"/>
      <c r="EM10" s="309"/>
      <c r="EN10" s="309"/>
      <c r="EO10" s="292"/>
      <c r="EP10" s="309"/>
      <c r="EQ10" s="309"/>
      <c r="ER10" s="309"/>
      <c r="ES10" s="292"/>
      <c r="ET10" s="309"/>
      <c r="EU10" s="309"/>
      <c r="EV10" s="309"/>
      <c r="EW10" s="292"/>
      <c r="EX10" s="309"/>
      <c r="EY10" s="309"/>
      <c r="EZ10" s="309"/>
      <c r="FA10" s="292"/>
      <c r="FB10" s="309"/>
      <c r="FC10" s="309"/>
      <c r="FD10" s="309"/>
      <c r="FE10" s="292"/>
      <c r="FF10" s="309"/>
      <c r="FG10" s="309"/>
      <c r="FH10" s="309"/>
      <c r="FI10" s="292"/>
      <c r="FJ10" s="309"/>
      <c r="FK10" s="309"/>
      <c r="FL10" s="309"/>
      <c r="FM10" s="292"/>
      <c r="FN10" s="309"/>
      <c r="FO10" s="309"/>
      <c r="FP10" s="309"/>
      <c r="FQ10" s="292"/>
      <c r="FR10" s="309"/>
      <c r="FS10" s="309"/>
      <c r="FT10" s="309"/>
      <c r="FU10" s="292"/>
      <c r="FV10" s="309"/>
      <c r="FW10" s="309"/>
      <c r="FX10" s="309"/>
      <c r="FY10" s="292"/>
      <c r="FZ10" s="309"/>
      <c r="GA10" s="309"/>
      <c r="GB10" s="309"/>
      <c r="GC10" s="292"/>
      <c r="GD10" s="309"/>
      <c r="GE10" s="309"/>
      <c r="GF10" s="309"/>
      <c r="GG10" s="292"/>
      <c r="GH10" s="309"/>
      <c r="GI10" s="309"/>
      <c r="GJ10" s="309"/>
      <c r="GK10" s="292"/>
      <c r="GL10" s="309"/>
      <c r="GM10" s="309"/>
      <c r="GN10" s="309"/>
      <c r="GO10" s="292"/>
      <c r="GP10" s="309"/>
      <c r="GQ10" s="309"/>
      <c r="GR10" s="309"/>
      <c r="GS10" s="292"/>
      <c r="GT10" s="309"/>
      <c r="GU10" s="309"/>
      <c r="GV10" s="309"/>
      <c r="GW10" s="292"/>
      <c r="GX10" s="309"/>
      <c r="GY10" s="309"/>
      <c r="GZ10" s="309"/>
      <c r="HA10" s="292"/>
      <c r="HB10" s="309"/>
      <c r="HC10" s="309"/>
      <c r="HD10" s="309"/>
      <c r="HE10" s="292"/>
      <c r="HF10" s="309"/>
      <c r="HG10" s="309"/>
      <c r="HH10" s="309"/>
      <c r="HI10" s="292"/>
      <c r="HJ10" s="309"/>
      <c r="HK10" s="309"/>
      <c r="HL10" s="309"/>
      <c r="HM10" s="292"/>
      <c r="HN10" s="309"/>
      <c r="HO10" s="309"/>
      <c r="HP10" s="309"/>
      <c r="HQ10" s="292"/>
      <c r="HR10" s="309"/>
      <c r="HS10" s="309"/>
      <c r="HT10" s="309"/>
      <c r="HU10" s="292"/>
      <c r="HV10" s="309"/>
      <c r="HW10" s="309"/>
      <c r="HX10" s="309"/>
      <c r="HY10" s="292"/>
      <c r="HZ10" s="309"/>
      <c r="IA10" s="309"/>
      <c r="IB10" s="309"/>
      <c r="IC10" s="292"/>
      <c r="ID10" s="309"/>
      <c r="IE10" s="309"/>
      <c r="IF10" s="309"/>
      <c r="IG10" s="292"/>
      <c r="IH10" s="309"/>
      <c r="II10" s="309"/>
      <c r="IJ10" s="309"/>
      <c r="IK10" s="292"/>
      <c r="IL10" s="309"/>
      <c r="IM10" s="309"/>
      <c r="IN10" s="309"/>
      <c r="IO10" s="292"/>
      <c r="IP10" s="309"/>
      <c r="IQ10" s="309"/>
      <c r="IR10" s="309"/>
      <c r="IS10" s="292"/>
      <c r="IT10" s="309"/>
      <c r="IU10" s="309"/>
      <c r="IV10" s="309"/>
    </row>
    <row r="11" spans="1:12" s="72" customFormat="1" ht="375" customHeight="1">
      <c r="A11" s="321" t="s">
        <v>367</v>
      </c>
      <c r="B11" s="302"/>
      <c r="C11" s="302"/>
      <c r="D11" s="302"/>
      <c r="E11" s="302"/>
      <c r="F11" s="302"/>
      <c r="G11" s="302"/>
      <c r="H11" s="302"/>
      <c r="I11" s="302"/>
      <c r="J11" s="302"/>
      <c r="K11" s="302"/>
      <c r="L11" s="322"/>
    </row>
    <row r="12" spans="1:12" ht="15.75" thickBot="1">
      <c r="A12" s="310"/>
      <c r="B12" s="311"/>
      <c r="C12" s="311"/>
      <c r="D12" s="311"/>
      <c r="E12" s="311"/>
      <c r="F12" s="311"/>
      <c r="G12" s="311"/>
      <c r="H12" s="311"/>
      <c r="I12" s="311"/>
      <c r="J12" s="311"/>
      <c r="K12" s="311"/>
      <c r="L12" s="312"/>
    </row>
    <row r="13" ht="12.75" customHeight="1" thickTop="1"/>
  </sheetData>
  <sheetProtection/>
  <mergeCells count="66">
    <mergeCell ref="HM10:HP10"/>
    <mergeCell ref="HQ10:HT10"/>
    <mergeCell ref="HU10:HX10"/>
    <mergeCell ref="HY10:IB10"/>
    <mergeCell ref="IS10:IV10"/>
    <mergeCell ref="IC10:IF10"/>
    <mergeCell ref="IG10:IJ10"/>
    <mergeCell ref="IK10:IN10"/>
    <mergeCell ref="IO10:IR10"/>
    <mergeCell ref="GW10:GZ10"/>
    <mergeCell ref="HA10:HD10"/>
    <mergeCell ref="HE10:HH10"/>
    <mergeCell ref="HI10:HL10"/>
    <mergeCell ref="GG10:GJ10"/>
    <mergeCell ref="GK10:GN10"/>
    <mergeCell ref="GO10:GR10"/>
    <mergeCell ref="GS10:GV10"/>
    <mergeCell ref="FQ10:FT10"/>
    <mergeCell ref="FU10:FX10"/>
    <mergeCell ref="FY10:GB10"/>
    <mergeCell ref="GC10:GF10"/>
    <mergeCell ref="FA10:FD10"/>
    <mergeCell ref="FE10:FH10"/>
    <mergeCell ref="FI10:FL10"/>
    <mergeCell ref="FM10:FP10"/>
    <mergeCell ref="EK10:EN10"/>
    <mergeCell ref="EO10:ER10"/>
    <mergeCell ref="ES10:EV10"/>
    <mergeCell ref="EW10:EZ10"/>
    <mergeCell ref="DU10:DX10"/>
    <mergeCell ref="DY10:EB10"/>
    <mergeCell ref="EC10:EF10"/>
    <mergeCell ref="EG10:EJ10"/>
    <mergeCell ref="DE10:DH10"/>
    <mergeCell ref="DI10:DL10"/>
    <mergeCell ref="DM10:DP10"/>
    <mergeCell ref="DQ10:DT10"/>
    <mergeCell ref="CO10:CR10"/>
    <mergeCell ref="CS10:CV10"/>
    <mergeCell ref="CW10:CZ10"/>
    <mergeCell ref="DA10:DD10"/>
    <mergeCell ref="BY10:CB10"/>
    <mergeCell ref="CC10:CF10"/>
    <mergeCell ref="CG10:CJ10"/>
    <mergeCell ref="CK10:CN10"/>
    <mergeCell ref="BI10:BL10"/>
    <mergeCell ref="BM10:BP10"/>
    <mergeCell ref="BQ10:BT10"/>
    <mergeCell ref="BU10:BX10"/>
    <mergeCell ref="AW10:AZ10"/>
    <mergeCell ref="BA10:BD10"/>
    <mergeCell ref="BE10:BH10"/>
    <mergeCell ref="AC10:AF10"/>
    <mergeCell ref="AG10:AJ10"/>
    <mergeCell ref="AK10:AN10"/>
    <mergeCell ref="AO10:AR10"/>
    <mergeCell ref="A1:L1"/>
    <mergeCell ref="A2:L2"/>
    <mergeCell ref="A10:L10"/>
    <mergeCell ref="A11:L11"/>
    <mergeCell ref="AS10:AV10"/>
    <mergeCell ref="M10:P10"/>
    <mergeCell ref="Q10:T10"/>
    <mergeCell ref="U10:X10"/>
    <mergeCell ref="Y10:AB10"/>
    <mergeCell ref="A12:L12"/>
  </mergeCells>
  <hyperlinks>
    <hyperlink ref="D5" r:id="rId1" display="ejemplo@diariodeunanovia.com"/>
    <hyperlink ref="E5" r:id="rId2" display="www.diariodeunanovia.com"/>
    <hyperlink ref="D6" r:id="rId3" display="ejemplo@diariodeunanovia.com"/>
    <hyperlink ref="E6" r:id="rId4" display="www.diariodeunanovia.com"/>
  </hyperlink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IV14"/>
  <sheetViews>
    <sheetView workbookViewId="0" topLeftCell="A1">
      <selection activeCell="A13" sqref="A13:M13"/>
    </sheetView>
  </sheetViews>
  <sheetFormatPr defaultColWidth="9.125" defaultRowHeight="12.75" customHeight="1"/>
  <cols>
    <col min="1" max="1" width="9.875" style="1" bestFit="1" customWidth="1"/>
    <col min="2" max="2" width="14.625" style="1" bestFit="1" customWidth="1"/>
    <col min="3" max="3" width="11.625" style="1" bestFit="1" customWidth="1"/>
    <col min="4" max="4" width="27.875" style="1" bestFit="1" customWidth="1"/>
    <col min="5" max="5" width="24.125" style="1" bestFit="1" customWidth="1"/>
    <col min="6" max="6" width="10.875" style="1" bestFit="1" customWidth="1"/>
    <col min="7" max="7" width="11.50390625" style="1" bestFit="1" customWidth="1"/>
    <col min="8" max="8" width="11.50390625" style="1" customWidth="1"/>
    <col min="9" max="9" width="6.50390625" style="1" bestFit="1" customWidth="1"/>
    <col min="10" max="10" width="12.50390625" style="1" bestFit="1" customWidth="1"/>
    <col min="11" max="11" width="17.875" style="1" customWidth="1"/>
    <col min="12" max="12" width="5.50390625" style="1" customWidth="1"/>
    <col min="13" max="13" width="23.625" style="1" customWidth="1"/>
    <col min="14" max="16384" width="9.125" style="1" customWidth="1"/>
  </cols>
  <sheetData>
    <row r="1" spans="1:13" ht="34.5" customHeight="1" thickTop="1">
      <c r="A1" s="323" t="s">
        <v>214</v>
      </c>
      <c r="B1" s="324"/>
      <c r="C1" s="324"/>
      <c r="D1" s="324"/>
      <c r="E1" s="324"/>
      <c r="F1" s="324"/>
      <c r="G1" s="324"/>
      <c r="H1" s="324"/>
      <c r="I1" s="324"/>
      <c r="J1" s="324"/>
      <c r="K1" s="324"/>
      <c r="L1" s="324"/>
      <c r="M1" s="325"/>
    </row>
    <row r="2" spans="1:13" s="133" customFormat="1" ht="15" customHeight="1">
      <c r="A2" s="326" t="s">
        <v>309</v>
      </c>
      <c r="B2" s="278"/>
      <c r="C2" s="278"/>
      <c r="D2" s="278"/>
      <c r="E2" s="278"/>
      <c r="F2" s="278"/>
      <c r="G2" s="278"/>
      <c r="H2" s="278"/>
      <c r="I2" s="278"/>
      <c r="J2" s="278"/>
      <c r="K2" s="278"/>
      <c r="L2" s="278"/>
      <c r="M2" s="327"/>
    </row>
    <row r="3" spans="1:13" s="113" customFormat="1" ht="13.5">
      <c r="A3" s="136" t="s">
        <v>297</v>
      </c>
      <c r="B3" s="16" t="s">
        <v>293</v>
      </c>
      <c r="C3" s="16" t="s">
        <v>294</v>
      </c>
      <c r="D3" s="16" t="s">
        <v>278</v>
      </c>
      <c r="E3" s="16" t="s">
        <v>295</v>
      </c>
      <c r="F3" s="16" t="s">
        <v>306</v>
      </c>
      <c r="G3" s="17" t="s">
        <v>307</v>
      </c>
      <c r="H3" s="17" t="s">
        <v>313</v>
      </c>
      <c r="I3" s="17" t="s">
        <v>314</v>
      </c>
      <c r="J3" s="17" t="s">
        <v>315</v>
      </c>
      <c r="K3" s="17" t="s">
        <v>296</v>
      </c>
      <c r="L3" s="17" t="s">
        <v>316</v>
      </c>
      <c r="M3" s="137" t="s">
        <v>141</v>
      </c>
    </row>
    <row r="4" spans="1:13" s="71" customFormat="1" ht="15" hidden="1">
      <c r="A4" s="177"/>
      <c r="B4" s="178"/>
      <c r="C4" s="178"/>
      <c r="D4" s="178"/>
      <c r="E4" s="178"/>
      <c r="F4" s="178"/>
      <c r="G4" s="109"/>
      <c r="H4" s="109"/>
      <c r="I4" s="109"/>
      <c r="J4" s="109"/>
      <c r="K4" s="109"/>
      <c r="L4" s="109"/>
      <c r="M4" s="179"/>
    </row>
    <row r="5" spans="1:13" s="71" customFormat="1" ht="15.75" thickBot="1">
      <c r="A5" s="180"/>
      <c r="B5" s="181"/>
      <c r="C5" s="181"/>
      <c r="D5" s="181"/>
      <c r="E5" s="181"/>
      <c r="F5" s="182"/>
      <c r="G5" s="183"/>
      <c r="H5" s="183"/>
      <c r="I5" s="183"/>
      <c r="J5" s="183"/>
      <c r="K5" s="183"/>
      <c r="L5" s="183"/>
      <c r="M5" s="184"/>
    </row>
    <row r="6" spans="1:13" s="71" customFormat="1" ht="28.5" thickTop="1">
      <c r="A6" s="185" t="s">
        <v>297</v>
      </c>
      <c r="B6" s="186" t="s">
        <v>305</v>
      </c>
      <c r="C6" s="186">
        <v>913456789</v>
      </c>
      <c r="D6" s="187" t="s">
        <v>299</v>
      </c>
      <c r="E6" s="187" t="s">
        <v>300</v>
      </c>
      <c r="F6" s="188">
        <v>800</v>
      </c>
      <c r="G6" s="188">
        <v>500</v>
      </c>
      <c r="H6" s="188"/>
      <c r="I6" s="189"/>
      <c r="J6" s="188">
        <v>600</v>
      </c>
      <c r="K6" s="541">
        <f aca="true" t="shared" si="0" ref="K6:K11">SUM(F6,G6,(H6*I6),J6)</f>
        <v>1900</v>
      </c>
      <c r="L6" s="190"/>
      <c r="M6" s="191" t="s">
        <v>311</v>
      </c>
    </row>
    <row r="7" spans="1:13" s="71" customFormat="1" ht="15">
      <c r="A7" s="192" t="s">
        <v>302</v>
      </c>
      <c r="B7" s="155" t="s">
        <v>305</v>
      </c>
      <c r="C7" s="155">
        <v>913456790</v>
      </c>
      <c r="D7" s="156" t="s">
        <v>299</v>
      </c>
      <c r="E7" s="156" t="s">
        <v>300</v>
      </c>
      <c r="F7" s="193"/>
      <c r="G7" s="193"/>
      <c r="H7" s="193">
        <v>150</v>
      </c>
      <c r="I7" s="194">
        <v>7</v>
      </c>
      <c r="J7" s="193">
        <v>700</v>
      </c>
      <c r="K7" s="542">
        <f t="shared" si="0"/>
        <v>1750</v>
      </c>
      <c r="L7" s="195" t="s">
        <v>317</v>
      </c>
      <c r="M7" s="196"/>
    </row>
    <row r="8" spans="1:13" s="71" customFormat="1" ht="15">
      <c r="A8" s="197"/>
      <c r="B8" s="198"/>
      <c r="C8" s="198"/>
      <c r="D8" s="198"/>
      <c r="E8" s="198"/>
      <c r="F8" s="199"/>
      <c r="G8" s="193"/>
      <c r="H8" s="193"/>
      <c r="I8" s="194"/>
      <c r="J8" s="193"/>
      <c r="K8" s="542">
        <f t="shared" si="0"/>
        <v>0</v>
      </c>
      <c r="L8" s="195"/>
      <c r="M8" s="179"/>
    </row>
    <row r="9" spans="1:13" s="71" customFormat="1" ht="15">
      <c r="A9" s="197"/>
      <c r="B9" s="198"/>
      <c r="C9" s="198"/>
      <c r="D9" s="198"/>
      <c r="E9" s="198"/>
      <c r="F9" s="199"/>
      <c r="G9" s="193"/>
      <c r="H9" s="193"/>
      <c r="I9" s="194"/>
      <c r="J9" s="193"/>
      <c r="K9" s="542">
        <f t="shared" si="0"/>
        <v>0</v>
      </c>
      <c r="L9" s="195"/>
      <c r="M9" s="179"/>
    </row>
    <row r="10" spans="1:13" s="71" customFormat="1" ht="15">
      <c r="A10" s="197"/>
      <c r="B10" s="198"/>
      <c r="C10" s="198"/>
      <c r="D10" s="198"/>
      <c r="E10" s="198"/>
      <c r="F10" s="199"/>
      <c r="G10" s="193"/>
      <c r="H10" s="193"/>
      <c r="I10" s="194"/>
      <c r="J10" s="193"/>
      <c r="K10" s="542">
        <f t="shared" si="0"/>
        <v>0</v>
      </c>
      <c r="L10" s="195"/>
      <c r="M10" s="179"/>
    </row>
    <row r="11" spans="1:13" s="71" customFormat="1" ht="15">
      <c r="A11" s="197"/>
      <c r="B11" s="198"/>
      <c r="C11" s="198"/>
      <c r="D11" s="198"/>
      <c r="E11" s="198"/>
      <c r="F11" s="199"/>
      <c r="G11" s="193"/>
      <c r="H11" s="193"/>
      <c r="I11" s="194"/>
      <c r="J11" s="193"/>
      <c r="K11" s="542">
        <f t="shared" si="0"/>
        <v>0</v>
      </c>
      <c r="L11" s="195"/>
      <c r="M11" s="179"/>
    </row>
    <row r="12" spans="1:256" s="200" customFormat="1" ht="18" customHeight="1">
      <c r="A12" s="732" t="s">
        <v>19</v>
      </c>
      <c r="B12" s="733"/>
      <c r="C12" s="733"/>
      <c r="D12" s="733"/>
      <c r="E12" s="733"/>
      <c r="F12" s="733"/>
      <c r="G12" s="733"/>
      <c r="H12" s="733"/>
      <c r="I12" s="733"/>
      <c r="J12" s="733"/>
      <c r="K12" s="733"/>
      <c r="L12" s="733"/>
      <c r="M12" s="734"/>
      <c r="N12" s="486"/>
      <c r="O12" s="486"/>
      <c r="P12" s="486"/>
      <c r="Q12" s="292"/>
      <c r="R12" s="293"/>
      <c r="S12" s="293"/>
      <c r="T12" s="293"/>
      <c r="U12" s="292"/>
      <c r="V12" s="293"/>
      <c r="W12" s="293"/>
      <c r="X12" s="293"/>
      <c r="Y12" s="292"/>
      <c r="Z12" s="293"/>
      <c r="AA12" s="293"/>
      <c r="AB12" s="293"/>
      <c r="AC12" s="292"/>
      <c r="AD12" s="293"/>
      <c r="AE12" s="293"/>
      <c r="AF12" s="293"/>
      <c r="AG12" s="292"/>
      <c r="AH12" s="293"/>
      <c r="AI12" s="293"/>
      <c r="AJ12" s="293"/>
      <c r="AK12" s="292"/>
      <c r="AL12" s="293"/>
      <c r="AM12" s="293"/>
      <c r="AN12" s="293"/>
      <c r="AO12" s="292"/>
      <c r="AP12" s="293"/>
      <c r="AQ12" s="293"/>
      <c r="AR12" s="293"/>
      <c r="AS12" s="292"/>
      <c r="AT12" s="293"/>
      <c r="AU12" s="293"/>
      <c r="AV12" s="293"/>
      <c r="AW12" s="292"/>
      <c r="AX12" s="293"/>
      <c r="AY12" s="293"/>
      <c r="AZ12" s="293"/>
      <c r="BA12" s="292"/>
      <c r="BB12" s="293"/>
      <c r="BC12" s="293"/>
      <c r="BD12" s="293"/>
      <c r="BE12" s="292"/>
      <c r="BF12" s="293"/>
      <c r="BG12" s="293"/>
      <c r="BH12" s="293"/>
      <c r="BI12" s="292"/>
      <c r="BJ12" s="293"/>
      <c r="BK12" s="293"/>
      <c r="BL12" s="293"/>
      <c r="BM12" s="292"/>
      <c r="BN12" s="293"/>
      <c r="BO12" s="293"/>
      <c r="BP12" s="293"/>
      <c r="BQ12" s="292"/>
      <c r="BR12" s="293"/>
      <c r="BS12" s="293"/>
      <c r="BT12" s="293"/>
      <c r="BU12" s="292"/>
      <c r="BV12" s="293"/>
      <c r="BW12" s="293"/>
      <c r="BX12" s="293"/>
      <c r="BY12" s="292"/>
      <c r="BZ12" s="293"/>
      <c r="CA12" s="293"/>
      <c r="CB12" s="293"/>
      <c r="CC12" s="292"/>
      <c r="CD12" s="293"/>
      <c r="CE12" s="293"/>
      <c r="CF12" s="293"/>
      <c r="CG12" s="292"/>
      <c r="CH12" s="293"/>
      <c r="CI12" s="293"/>
      <c r="CJ12" s="293"/>
      <c r="CK12" s="292"/>
      <c r="CL12" s="293"/>
      <c r="CM12" s="293"/>
      <c r="CN12" s="293"/>
      <c r="CO12" s="292"/>
      <c r="CP12" s="293"/>
      <c r="CQ12" s="293"/>
      <c r="CR12" s="293"/>
      <c r="CS12" s="292"/>
      <c r="CT12" s="293"/>
      <c r="CU12" s="293"/>
      <c r="CV12" s="293"/>
      <c r="CW12" s="292"/>
      <c r="CX12" s="293"/>
      <c r="CY12" s="293"/>
      <c r="CZ12" s="293"/>
      <c r="DA12" s="292"/>
      <c r="DB12" s="293"/>
      <c r="DC12" s="293"/>
      <c r="DD12" s="293"/>
      <c r="DE12" s="292"/>
      <c r="DF12" s="293"/>
      <c r="DG12" s="293"/>
      <c r="DH12" s="293"/>
      <c r="DI12" s="292"/>
      <c r="DJ12" s="293"/>
      <c r="DK12" s="293"/>
      <c r="DL12" s="293"/>
      <c r="DM12" s="292"/>
      <c r="DN12" s="293"/>
      <c r="DO12" s="293"/>
      <c r="DP12" s="293"/>
      <c r="DQ12" s="292"/>
      <c r="DR12" s="293"/>
      <c r="DS12" s="293"/>
      <c r="DT12" s="293"/>
      <c r="DU12" s="292"/>
      <c r="DV12" s="293"/>
      <c r="DW12" s="293"/>
      <c r="DX12" s="293"/>
      <c r="DY12" s="292"/>
      <c r="DZ12" s="293"/>
      <c r="EA12" s="293"/>
      <c r="EB12" s="293"/>
      <c r="EC12" s="292"/>
      <c r="ED12" s="293"/>
      <c r="EE12" s="293"/>
      <c r="EF12" s="293"/>
      <c r="EG12" s="292"/>
      <c r="EH12" s="293"/>
      <c r="EI12" s="293"/>
      <c r="EJ12" s="293"/>
      <c r="EK12" s="292"/>
      <c r="EL12" s="293"/>
      <c r="EM12" s="293"/>
      <c r="EN12" s="293"/>
      <c r="EO12" s="292"/>
      <c r="EP12" s="293"/>
      <c r="EQ12" s="293"/>
      <c r="ER12" s="293"/>
      <c r="ES12" s="292"/>
      <c r="ET12" s="293"/>
      <c r="EU12" s="293"/>
      <c r="EV12" s="293"/>
      <c r="EW12" s="292"/>
      <c r="EX12" s="293"/>
      <c r="EY12" s="293"/>
      <c r="EZ12" s="293"/>
      <c r="FA12" s="292"/>
      <c r="FB12" s="293"/>
      <c r="FC12" s="293"/>
      <c r="FD12" s="293"/>
      <c r="FE12" s="292"/>
      <c r="FF12" s="293"/>
      <c r="FG12" s="293"/>
      <c r="FH12" s="293"/>
      <c r="FI12" s="292"/>
      <c r="FJ12" s="293"/>
      <c r="FK12" s="293"/>
      <c r="FL12" s="293"/>
      <c r="FM12" s="292"/>
      <c r="FN12" s="293"/>
      <c r="FO12" s="293"/>
      <c r="FP12" s="293"/>
      <c r="FQ12" s="292"/>
      <c r="FR12" s="293"/>
      <c r="FS12" s="293"/>
      <c r="FT12" s="293"/>
      <c r="FU12" s="292"/>
      <c r="FV12" s="293"/>
      <c r="FW12" s="293"/>
      <c r="FX12" s="293"/>
      <c r="FY12" s="292"/>
      <c r="FZ12" s="293"/>
      <c r="GA12" s="293"/>
      <c r="GB12" s="293"/>
      <c r="GC12" s="292"/>
      <c r="GD12" s="293"/>
      <c r="GE12" s="293"/>
      <c r="GF12" s="293"/>
      <c r="GG12" s="292"/>
      <c r="GH12" s="293"/>
      <c r="GI12" s="293"/>
      <c r="GJ12" s="293"/>
      <c r="GK12" s="292"/>
      <c r="GL12" s="293"/>
      <c r="GM12" s="293"/>
      <c r="GN12" s="293"/>
      <c r="GO12" s="292"/>
      <c r="GP12" s="293"/>
      <c r="GQ12" s="293"/>
      <c r="GR12" s="293"/>
      <c r="GS12" s="292"/>
      <c r="GT12" s="293"/>
      <c r="GU12" s="293"/>
      <c r="GV12" s="293"/>
      <c r="GW12" s="292"/>
      <c r="GX12" s="293"/>
      <c r="GY12" s="293"/>
      <c r="GZ12" s="293"/>
      <c r="HA12" s="292"/>
      <c r="HB12" s="293"/>
      <c r="HC12" s="293"/>
      <c r="HD12" s="293"/>
      <c r="HE12" s="292"/>
      <c r="HF12" s="293"/>
      <c r="HG12" s="293"/>
      <c r="HH12" s="293"/>
      <c r="HI12" s="292"/>
      <c r="HJ12" s="293"/>
      <c r="HK12" s="293"/>
      <c r="HL12" s="293"/>
      <c r="HM12" s="292"/>
      <c r="HN12" s="293"/>
      <c r="HO12" s="293"/>
      <c r="HP12" s="293"/>
      <c r="HQ12" s="292"/>
      <c r="HR12" s="293"/>
      <c r="HS12" s="293"/>
      <c r="HT12" s="293"/>
      <c r="HU12" s="292"/>
      <c r="HV12" s="293"/>
      <c r="HW12" s="293"/>
      <c r="HX12" s="293"/>
      <c r="HY12" s="292"/>
      <c r="HZ12" s="293"/>
      <c r="IA12" s="293"/>
      <c r="IB12" s="293"/>
      <c r="IC12" s="292"/>
      <c r="ID12" s="293"/>
      <c r="IE12" s="293"/>
      <c r="IF12" s="293"/>
      <c r="IG12" s="292"/>
      <c r="IH12" s="293"/>
      <c r="II12" s="293"/>
      <c r="IJ12" s="293"/>
      <c r="IK12" s="292"/>
      <c r="IL12" s="293"/>
      <c r="IM12" s="293"/>
      <c r="IN12" s="293"/>
      <c r="IO12" s="292"/>
      <c r="IP12" s="293"/>
      <c r="IQ12" s="293"/>
      <c r="IR12" s="293"/>
      <c r="IS12" s="292"/>
      <c r="IT12" s="293"/>
      <c r="IU12" s="293"/>
      <c r="IV12" s="293"/>
    </row>
    <row r="13" spans="1:13" s="115" customFormat="1" ht="321.75" customHeight="1">
      <c r="A13" s="735" t="s">
        <v>369</v>
      </c>
      <c r="B13" s="736"/>
      <c r="C13" s="736"/>
      <c r="D13" s="736"/>
      <c r="E13" s="736"/>
      <c r="F13" s="736"/>
      <c r="G13" s="736"/>
      <c r="H13" s="736"/>
      <c r="I13" s="736"/>
      <c r="J13" s="736"/>
      <c r="K13" s="736"/>
      <c r="L13" s="736"/>
      <c r="M13" s="737"/>
    </row>
    <row r="14" spans="1:13" ht="15.75" thickBot="1">
      <c r="A14" s="310"/>
      <c r="B14" s="311"/>
      <c r="C14" s="311"/>
      <c r="D14" s="311"/>
      <c r="E14" s="311"/>
      <c r="F14" s="311"/>
      <c r="G14" s="311"/>
      <c r="H14" s="311"/>
      <c r="I14" s="311"/>
      <c r="J14" s="311"/>
      <c r="K14" s="311"/>
      <c r="L14" s="311"/>
      <c r="M14" s="312"/>
    </row>
    <row r="15" ht="12.75" customHeight="1" thickTop="1"/>
  </sheetData>
  <sheetProtection/>
  <mergeCells count="65">
    <mergeCell ref="IG12:IJ12"/>
    <mergeCell ref="IK12:IN12"/>
    <mergeCell ref="IO12:IR12"/>
    <mergeCell ref="IS12:IV12"/>
    <mergeCell ref="HQ12:HT12"/>
    <mergeCell ref="HU12:HX12"/>
    <mergeCell ref="HY12:IB12"/>
    <mergeCell ref="IC12:IF12"/>
    <mergeCell ref="HA12:HD12"/>
    <mergeCell ref="HE12:HH12"/>
    <mergeCell ref="HI12:HL12"/>
    <mergeCell ref="HM12:HP12"/>
    <mergeCell ref="GK12:GN12"/>
    <mergeCell ref="GO12:GR12"/>
    <mergeCell ref="GS12:GV12"/>
    <mergeCell ref="GW12:GZ12"/>
    <mergeCell ref="FU12:FX12"/>
    <mergeCell ref="FY12:GB12"/>
    <mergeCell ref="GC12:GF12"/>
    <mergeCell ref="GG12:GJ12"/>
    <mergeCell ref="FE12:FH12"/>
    <mergeCell ref="FI12:FL12"/>
    <mergeCell ref="FM12:FP12"/>
    <mergeCell ref="FQ12:FT12"/>
    <mergeCell ref="EO12:ER12"/>
    <mergeCell ref="ES12:EV12"/>
    <mergeCell ref="EW12:EZ12"/>
    <mergeCell ref="FA12:FD12"/>
    <mergeCell ref="DY12:EB12"/>
    <mergeCell ref="EC12:EF12"/>
    <mergeCell ref="EG12:EJ12"/>
    <mergeCell ref="EK12:EN12"/>
    <mergeCell ref="DI12:DL12"/>
    <mergeCell ref="DM12:DP12"/>
    <mergeCell ref="DQ12:DT12"/>
    <mergeCell ref="DU12:DX12"/>
    <mergeCell ref="CS12:CV12"/>
    <mergeCell ref="CW12:CZ12"/>
    <mergeCell ref="DA12:DD12"/>
    <mergeCell ref="DE12:DH12"/>
    <mergeCell ref="CC12:CF12"/>
    <mergeCell ref="CG12:CJ12"/>
    <mergeCell ref="CK12:CN12"/>
    <mergeCell ref="CO12:CR12"/>
    <mergeCell ref="BM12:BP12"/>
    <mergeCell ref="BQ12:BT12"/>
    <mergeCell ref="BU12:BX12"/>
    <mergeCell ref="BY12:CB12"/>
    <mergeCell ref="AW12:AZ12"/>
    <mergeCell ref="BA12:BD12"/>
    <mergeCell ref="BE12:BH12"/>
    <mergeCell ref="BI12:BL12"/>
    <mergeCell ref="AG12:AJ12"/>
    <mergeCell ref="AK12:AN12"/>
    <mergeCell ref="AO12:AR12"/>
    <mergeCell ref="AS12:AV12"/>
    <mergeCell ref="A1:M1"/>
    <mergeCell ref="A2:M2"/>
    <mergeCell ref="A12:M12"/>
    <mergeCell ref="A13:M13"/>
    <mergeCell ref="Q12:T12"/>
    <mergeCell ref="U12:X12"/>
    <mergeCell ref="Y12:AB12"/>
    <mergeCell ref="AC12:AF12"/>
    <mergeCell ref="A14:M14"/>
  </mergeCells>
  <hyperlinks>
    <hyperlink ref="D6" r:id="rId1" display="ejemplo@diariodeunanovia.com"/>
    <hyperlink ref="E6" r:id="rId2" display="www.diariodeunanovia.com"/>
    <hyperlink ref="D7" r:id="rId3" display="ejemplo@diariodeunanovia.com"/>
    <hyperlink ref="E7" r:id="rId4" display="www.diariodeunanovia.com"/>
  </hyperlink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Grupo Enea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 Antépara</dc:creator>
  <cp:keywords/>
  <dc:description/>
  <cp:lastModifiedBy>Gustavo Antépara</cp:lastModifiedBy>
  <cp:lastPrinted>2011-03-16T15:20:42Z</cp:lastPrinted>
  <dcterms:created xsi:type="dcterms:W3CDTF">2011-03-07T12:09:29Z</dcterms:created>
  <dcterms:modified xsi:type="dcterms:W3CDTF">2011-03-16T23:51:23Z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